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66925"/>
  <mc:AlternateContent xmlns:mc="http://schemas.openxmlformats.org/markup-compatibility/2006">
    <mc:Choice Requires="x15">
      <x15ac:absPath xmlns:x15ac="http://schemas.microsoft.com/office/spreadsheetml/2010/11/ac" url="H:\DBAG\EISPD\Product Design\Index\Benchmark\20 STOXX\Research &amp; Analysis\18 EFPI Clarification\Published sheets\"/>
    </mc:Choice>
  </mc:AlternateContent>
  <xr:revisionPtr revIDLastSave="0" documentId="14_{9F5ADAEF-2F0D-4DB9-A0E9-5EAA3F5B8C55}" xr6:coauthVersionLast="47" xr6:coauthVersionMax="47" xr10:uidLastSave="{00000000-0000-0000-0000-000000000000}"/>
  <bookViews>
    <workbookView xWindow="-120" yWindow="-120" windowWidth="29040" windowHeight="17520" activeTab="5" xr2:uid="{06967F61-7EF4-4469-BD7B-1F85E7426D2E}"/>
  </bookViews>
  <sheets>
    <sheet name="Disclaimer" sheetId="8" r:id="rId1"/>
    <sheet name="Trade at Index Close" sheetId="5" r:id="rId2"/>
    <sheet name="description" sheetId="7" state="hidden" r:id="rId3"/>
    <sheet name="EFP-I Quanto Futures" sheetId="3" r:id="rId4"/>
    <sheet name="EFP-I Total Return Futures" sheetId="2" r:id="rId5"/>
    <sheet name="EFP-I Share&amp;ETF" sheetId="1" r:id="rId6"/>
    <sheet name="Parameter - 20250114" sheetId="6" state="hidden" r:id="rId7"/>
  </sheets>
  <definedNames>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160588</definedName>
    <definedName name="_IDVTrackerID72_P" hidden="1">3277883</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3</definedName>
    <definedName name="_IDVTrackerVersion72_P" hidden="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1" l="1"/>
  <c r="C3" i="1"/>
  <c r="B8" i="2"/>
  <c r="C8" i="5"/>
  <c r="B9" i="2" l="1"/>
  <c r="C9" i="5"/>
  <c r="C3" i="3"/>
  <c r="C14" i="1"/>
  <c r="B5" i="3"/>
  <c r="B4" i="3"/>
  <c r="C15" i="1" l="1"/>
  <c r="C7" i="1"/>
  <c r="D12" i="1" s="1"/>
</calcChain>
</file>

<file path=xl/sharedStrings.xml><?xml version="1.0" encoding="utf-8"?>
<sst xmlns="http://schemas.openxmlformats.org/spreadsheetml/2006/main" count="1203" uniqueCount="606">
  <si>
    <t>Step 1</t>
  </si>
  <si>
    <t>Minimum number of futures contracts</t>
  </si>
  <si>
    <t>FESX</t>
  </si>
  <si>
    <t>FESB</t>
  </si>
  <si>
    <t>All other Equity Index Futures</t>
  </si>
  <si>
    <t>10% of Minimum Block Trade Size</t>
  </si>
  <si>
    <t>Step 2</t>
  </si>
  <si>
    <t>Determination of min number of futures contracts</t>
  </si>
  <si>
    <t>Enter Futures Product ID</t>
  </si>
  <si>
    <t>FDAX</t>
  </si>
  <si>
    <t>Min. number of futures contracts</t>
  </si>
  <si>
    <t>Enter Value</t>
  </si>
  <si>
    <t>Here (https://www.eurex.com/ex-en/rules-regs/eurex-rules-regulations/03.-Contract-Specifications-53644) download latest contract specifications and search for FESX and FESB and see what min. block trade size is and adjust that in EFP-I Share&amp;ETF</t>
  </si>
  <si>
    <t>Enter FX Rate EUR/USD</t>
  </si>
  <si>
    <t>Number of Traded Contracts in FESQ</t>
  </si>
  <si>
    <t>Min Size FESX</t>
  </si>
  <si>
    <t>Max Size FESX</t>
  </si>
  <si>
    <t>All other admitted Index TRFs</t>
  </si>
  <si>
    <t>FTUK</t>
  </si>
  <si>
    <t>Determination of  minimum value of Equity Basket or ETF</t>
  </si>
  <si>
    <t>Enter Eurex Product ID</t>
  </si>
  <si>
    <t>Enter Minimum Block Trade Size of Eurex Index Futures in contracts</t>
  </si>
  <si>
    <t>Enter current Index Level</t>
  </si>
  <si>
    <t>Contract value per index point</t>
  </si>
  <si>
    <t>Minimum Value of Equity Basket or ETF - RESULT</t>
  </si>
  <si>
    <t>Determination of min/max number of futures contracts</t>
  </si>
  <si>
    <t>Enter Value of Equity Basket or ETF - Actual Value</t>
  </si>
  <si>
    <t>Max. number of futures contracts</t>
  </si>
  <si>
    <t>PRODUCT_ID</t>
  </si>
  <si>
    <t>PRODUCT_NAME</t>
  </si>
  <si>
    <t>PRODUCT_GROUP</t>
  </si>
  <si>
    <t>CURRENCY</t>
  </si>
  <si>
    <t>CONTRACT_VALUE</t>
  </si>
  <si>
    <t>BLOCK _TRADE_MINIMUM_SIZE</t>
  </si>
  <si>
    <t>FATX</t>
  </si>
  <si>
    <t>ATX® Futures</t>
  </si>
  <si>
    <t>INDEX FUTURES</t>
  </si>
  <si>
    <t>€</t>
  </si>
  <si>
    <t>FCEE</t>
  </si>
  <si>
    <t>CECE® EUR Index Futures</t>
  </si>
  <si>
    <t>FSDX</t>
  </si>
  <si>
    <t>DAX® 50 ESG Futures</t>
  </si>
  <si>
    <t>DAX® Futures</t>
  </si>
  <si>
    <t>FDIV</t>
  </si>
  <si>
    <t>DivDAX® Futures</t>
  </si>
  <si>
    <t>FSSX</t>
  </si>
  <si>
    <t>EURO STOXX 50® ESG Index Futures</t>
  </si>
  <si>
    <t>FEXF</t>
  </si>
  <si>
    <t>EURO STOXX 50® ex Financials Index Futures</t>
  </si>
  <si>
    <t>EURO STOXX 50® Index Futures</t>
  </si>
  <si>
    <t>FESQ</t>
  </si>
  <si>
    <t>EURO STOXX 50® Index Quanto Futures</t>
  </si>
  <si>
    <t>$</t>
  </si>
  <si>
    <t>FSLC</t>
  </si>
  <si>
    <t>EURO STOXX 50® Low Carbon Index Futures</t>
  </si>
  <si>
    <t>FESA</t>
  </si>
  <si>
    <t>EURO STOXX® Automobiles &amp; Parts Futures</t>
  </si>
  <si>
    <t>EURO STOXX® Banks Futures</t>
  </si>
  <si>
    <t>FESS</t>
  </si>
  <si>
    <t>EURO STOXX® Basic Resources Futures</t>
  </si>
  <si>
    <t>FESC</t>
  </si>
  <si>
    <t>EURO STOXX® Chemicals Futures</t>
  </si>
  <si>
    <t>FESN</t>
  </si>
  <si>
    <t>EURO STOXX® Construction &amp; Materials Futures</t>
  </si>
  <si>
    <t>FESK</t>
  </si>
  <si>
    <t>EURO STOXX® Consumer Products &amp; Services Futures</t>
  </si>
  <si>
    <t>FESJ</t>
  </si>
  <si>
    <t>EURO STOXX® Energy Futures</t>
  </si>
  <si>
    <t>FESF</t>
  </si>
  <si>
    <t>EURO STOXX® Financial Services Futures</t>
  </si>
  <si>
    <t>FESO</t>
  </si>
  <si>
    <t>EURO STOXX® Food &amp; Beverage Futures</t>
  </si>
  <si>
    <t>FESH</t>
  </si>
  <si>
    <t>EURO STOXX® Health Care Futures</t>
  </si>
  <si>
    <t>FXXE</t>
  </si>
  <si>
    <t>EURO STOXX® Index Futures</t>
  </si>
  <si>
    <t>FESG</t>
  </si>
  <si>
    <t>EURO STOXX® Industrial Goods &amp; Services Futures</t>
  </si>
  <si>
    <t>FESI</t>
  </si>
  <si>
    <t>EURO STOXX® Insurance Futures</t>
  </si>
  <si>
    <t>FLCE</t>
  </si>
  <si>
    <t>EURO STOXX® Large Index Futures</t>
  </si>
  <si>
    <t>FESM</t>
  </si>
  <si>
    <t>EURO STOXX® Media Futures</t>
  </si>
  <si>
    <t>FMCE</t>
  </si>
  <si>
    <t>EURO STOXX® Mid Index Futures</t>
  </si>
  <si>
    <t>FESE</t>
  </si>
  <si>
    <t>EURO STOXX® Oil &amp; Gas Futures</t>
  </si>
  <si>
    <t>FESZ</t>
  </si>
  <si>
    <t>EURO STOXX® Personal &amp; Household Goods Futures</t>
  </si>
  <si>
    <t>FESL</t>
  </si>
  <si>
    <t>EURO STOXX® Real Estate Futures</t>
  </si>
  <si>
    <t>FESR</t>
  </si>
  <si>
    <t>EURO STOXX® Retail Futures</t>
  </si>
  <si>
    <t>FEDV</t>
  </si>
  <si>
    <t>EURO STOXX® Select Dividend 30 Index Futures</t>
  </si>
  <si>
    <t>FSCE</t>
  </si>
  <si>
    <t>EURO STOXX® Small Index Futures</t>
  </si>
  <si>
    <t>FESY</t>
  </si>
  <si>
    <t>EURO STOXX® Technology Futures</t>
  </si>
  <si>
    <t>FEST</t>
  </si>
  <si>
    <t>EURO STOXX® Telecommunications Futures</t>
  </si>
  <si>
    <t>FESV</t>
  </si>
  <si>
    <t>EURO STOXX® Travel &amp; Leisure Futures</t>
  </si>
  <si>
    <t>FESU</t>
  </si>
  <si>
    <t>EURO STOXX® Utilities Futures</t>
  </si>
  <si>
    <t>FTSE 100 Index Futures</t>
  </si>
  <si>
    <t>GBP</t>
  </si>
  <si>
    <t>FBTE</t>
  </si>
  <si>
    <t>FTSE Bitcoin Index Futures [EUR]</t>
  </si>
  <si>
    <t>FBTU</t>
  </si>
  <si>
    <t>FTSE Bitcoin Index Futures [USD]</t>
  </si>
  <si>
    <t>FDXS</t>
  </si>
  <si>
    <t>Micro-DAX® Futures</t>
  </si>
  <si>
    <t>FSXE</t>
  </si>
  <si>
    <t>Micro-EURO STOXX 50® Index Futures</t>
  </si>
  <si>
    <t>FSMS</t>
  </si>
  <si>
    <t>Micro-SMI® Futures</t>
  </si>
  <si>
    <t>CHF</t>
  </si>
  <si>
    <t>FDXM</t>
  </si>
  <si>
    <t>Mini-DAX® Futures</t>
  </si>
  <si>
    <t>FSMX</t>
  </si>
  <si>
    <t>Mini-MDAX® Futures</t>
  </si>
  <si>
    <t>FMSE</t>
  </si>
  <si>
    <t>MSCI AC ASEAN Index Futures</t>
  </si>
  <si>
    <t>FMAA</t>
  </si>
  <si>
    <t>MSCI AC Asia ex Japan Index Futures</t>
  </si>
  <si>
    <t>FMXJ</t>
  </si>
  <si>
    <t>MSCI AC Asia Index Futures</t>
  </si>
  <si>
    <t>FMAS</t>
  </si>
  <si>
    <t>MSCI AC Asia Pacific ex Japan Index Futures</t>
  </si>
  <si>
    <t>FMAP</t>
  </si>
  <si>
    <t>MSCI AC Asia Pacific Index Futures</t>
  </si>
  <si>
    <t>FMXU</t>
  </si>
  <si>
    <t>MSCI ACWI ex USA Index Futures</t>
  </si>
  <si>
    <t>FMAC</t>
  </si>
  <si>
    <t>MSCI ACWI Index Futures</t>
  </si>
  <si>
    <t>FMAE</t>
  </si>
  <si>
    <t>FMAW</t>
  </si>
  <si>
    <t>MSCI ACWI Price Index Futures</t>
  </si>
  <si>
    <t>FMAU</t>
  </si>
  <si>
    <t>MSCI Australia Index Futures</t>
  </si>
  <si>
    <t>FMBE</t>
  </si>
  <si>
    <t>MSCI Belgium Index Futures</t>
  </si>
  <si>
    <t>FMBZ</t>
  </si>
  <si>
    <t>MSCI Brazil Index Futures</t>
  </si>
  <si>
    <t>FMGC</t>
  </si>
  <si>
    <t>MSCI Canada GTR Index Futures</t>
  </si>
  <si>
    <t>FMCL</t>
  </si>
  <si>
    <t>MSCI Chile Index Futures</t>
  </si>
  <si>
    <t>FMHC</t>
  </si>
  <si>
    <t>MSCI China Hong Kong Listed Large Cap Index Futures</t>
  </si>
  <si>
    <t>FMCH</t>
  </si>
  <si>
    <t>MSCI China Index Futures</t>
  </si>
  <si>
    <t>FMCT</t>
  </si>
  <si>
    <t>MSCI China Tech 100 Index Futures</t>
  </si>
  <si>
    <t>FMCO</t>
  </si>
  <si>
    <t>MSCI Colombia Index Futures</t>
  </si>
  <si>
    <t>FMCZ</t>
  </si>
  <si>
    <t>MSCI Czech Republic Index Futures</t>
  </si>
  <si>
    <t>FMDM</t>
  </si>
  <si>
    <t>MSCI Denmark Index Futures</t>
  </si>
  <si>
    <t>FMSF</t>
  </si>
  <si>
    <t>MSCI EAFE ESG Screened Index Futures</t>
  </si>
  <si>
    <t>FMFA</t>
  </si>
  <si>
    <t>MSCI EAFE Index Futures</t>
  </si>
  <si>
    <t>FMFP</t>
  </si>
  <si>
    <t>MSCI EAFE Price Index Futures</t>
  </si>
  <si>
    <t>FMEY</t>
  </si>
  <si>
    <t>MSCI Egypt Index Futures</t>
  </si>
  <si>
    <t>FMXK</t>
  </si>
  <si>
    <t>MSCI Emerging  Markets Asia ex Korea Index Futures</t>
  </si>
  <si>
    <t>FMEA</t>
  </si>
  <si>
    <t>MSCI Emerging  Markets Asia Index Futures</t>
  </si>
  <si>
    <t>FMEE</t>
  </si>
  <si>
    <t>MSCI Emerging  Markets EMEA Index Futures</t>
  </si>
  <si>
    <t>FMMG</t>
  </si>
  <si>
    <t>MSCI Emerging  Markets Growth Index Futures</t>
  </si>
  <si>
    <t>FMEN</t>
  </si>
  <si>
    <t>MSCI Emerging  Markets Index Futures</t>
  </si>
  <si>
    <t>FMEM</t>
  </si>
  <si>
    <t>FMEL</t>
  </si>
  <si>
    <t>MSCI Emerging  Markets Latin America Index Futures</t>
  </si>
  <si>
    <t>FMEF</t>
  </si>
  <si>
    <t>MSCI Emerging  Markets Price Index Futures</t>
  </si>
  <si>
    <t>FMMV</t>
  </si>
  <si>
    <t>MSCI Emerging  Markets Value Index Futures</t>
  </si>
  <si>
    <t>FMSS</t>
  </si>
  <si>
    <t>MSCI Emerging Markets Asia ESG Screened Index Futures</t>
  </si>
  <si>
    <t>FMXC</t>
  </si>
  <si>
    <t>MSCI Emerging Markets Asia ex China Index Futures</t>
  </si>
  <si>
    <t>FMMC</t>
  </si>
  <si>
    <t>MSCI Emerging Markets Communic. Serv. Index Futures</t>
  </si>
  <si>
    <t>FMMD</t>
  </si>
  <si>
    <t>MSCI Emerging Markets Cons. Discret. Index Futures</t>
  </si>
  <si>
    <t>FMMS</t>
  </si>
  <si>
    <t>MSCI Emerging Markets Cons. Staples Index Futures</t>
  </si>
  <si>
    <t>FMXT</t>
  </si>
  <si>
    <t>MSCI Emerging Markets EMEA ex Turkey Index Futures</t>
  </si>
  <si>
    <t>FMMR</t>
  </si>
  <si>
    <t>MSCI Emerging Markets Energy Index Futures</t>
  </si>
  <si>
    <t>FMFE</t>
  </si>
  <si>
    <t>MSCI Emerging Markets ESG Enhanced Focus Index Futures</t>
  </si>
  <si>
    <t>FMSM</t>
  </si>
  <si>
    <t>MSCI Emerging Markets ESG Screened Index Futures</t>
  </si>
  <si>
    <t>FMMF</t>
  </si>
  <si>
    <t>MSCI Emerging Markets Financials Index Futures</t>
  </si>
  <si>
    <t>FMMH</t>
  </si>
  <si>
    <t>MSCI Emerging Markets Health Care Index Futures</t>
  </si>
  <si>
    <t>FMMI</t>
  </si>
  <si>
    <t>MSCI Emerging Markets Industrials Index Futures</t>
  </si>
  <si>
    <t>FMML</t>
  </si>
  <si>
    <t>MSCI Emerging Markets IT Index Futures</t>
  </si>
  <si>
    <t>FMXB</t>
  </si>
  <si>
    <t>MSCI Emerging Markets Latin America ex Brazil Index Futures</t>
  </si>
  <si>
    <t>FMMT</t>
  </si>
  <si>
    <t>MSCI Emerging Markets Materials Index Futures</t>
  </si>
  <si>
    <t>FMMQ</t>
  </si>
  <si>
    <t>MSCI Emerging Markets Utilities Index Futures</t>
  </si>
  <si>
    <t>FMSO</t>
  </si>
  <si>
    <t>MSCI EMU ESG Screened Index Futures</t>
  </si>
  <si>
    <t>FMIG</t>
  </si>
  <si>
    <t>MSCI EMU Growth Index Futures</t>
  </si>
  <si>
    <t>FMMU</t>
  </si>
  <si>
    <t>MSCI EMU Index Futures</t>
  </si>
  <si>
    <t>FMIV</t>
  </si>
  <si>
    <t>MSCI EMU Value Index Futures</t>
  </si>
  <si>
    <t>FMUC</t>
  </si>
  <si>
    <t>MSCI Europe Communic. Serv. Index Futures</t>
  </si>
  <si>
    <t>FMUD</t>
  </si>
  <si>
    <t>MSCI Europe Cons. Discret. Index Futures</t>
  </si>
  <si>
    <t>FMUP</t>
  </si>
  <si>
    <t>MSCI Europe Cons. Staples Index Futures</t>
  </si>
  <si>
    <t>FMUR</t>
  </si>
  <si>
    <t>MSCI Europe Energy Index Futures</t>
  </si>
  <si>
    <t>FMFO</t>
  </si>
  <si>
    <t>MSCI Europe ESG Enhanced Focus Index Futures</t>
  </si>
  <si>
    <t>FMSR</t>
  </si>
  <si>
    <t>MSCI Europe ESG Screened Index Futures</t>
  </si>
  <si>
    <t>FMXS</t>
  </si>
  <si>
    <t>MSCI Europe ex Switzerland Index Futures</t>
  </si>
  <si>
    <t>FMXG</t>
  </si>
  <si>
    <t>MSCI Europe ex UK Index Futures</t>
  </si>
  <si>
    <t>FMUF</t>
  </si>
  <si>
    <t>MSCI Europe Financials Index Futures</t>
  </si>
  <si>
    <t>FMEG</t>
  </si>
  <si>
    <t>MSCI Europe Growth Index Futures</t>
  </si>
  <si>
    <t>FMUH</t>
  </si>
  <si>
    <t>MSCI Europe Health Care Index Futures</t>
  </si>
  <si>
    <t>FMED</t>
  </si>
  <si>
    <t>MSCI Europe Index Futures</t>
  </si>
  <si>
    <t>FMEU</t>
  </si>
  <si>
    <t>FMUI</t>
  </si>
  <si>
    <t>MSCI Europe Industrials</t>
  </si>
  <si>
    <t>Index Futures</t>
  </si>
  <si>
    <t>FMUL</t>
  </si>
  <si>
    <t>MSCI Europe IT Index Futures</t>
  </si>
  <si>
    <t>FMUT</t>
  </si>
  <si>
    <t>MSCI Europe Materials Index Futures</t>
  </si>
  <si>
    <t>FMEP</t>
  </si>
  <si>
    <t>MSCI Europe Price Index Futures</t>
  </si>
  <si>
    <t>FMES</t>
  </si>
  <si>
    <t>MSCI Europe Small Cap Index Futures</t>
  </si>
  <si>
    <t>FMUU</t>
  </si>
  <si>
    <t>MSCI Europe Utilities Index Futures</t>
  </si>
  <si>
    <t>FMEV</t>
  </si>
  <si>
    <t>MSCI Europe Value Index Futures</t>
  </si>
  <si>
    <t>FMFI</t>
  </si>
  <si>
    <t>MSCI Finland Index Futures</t>
  </si>
  <si>
    <t>FMFR</t>
  </si>
  <si>
    <t>MSCI France Index Futures</t>
  </si>
  <si>
    <t>FMCG</t>
  </si>
  <si>
    <t>MSCI GCC Countries Index Futures</t>
  </si>
  <si>
    <t>FMGY</t>
  </si>
  <si>
    <t>MSCI Germany Index Futures</t>
  </si>
  <si>
    <t>FMHK</t>
  </si>
  <si>
    <t>MSCI Hong Kong Index Futures</t>
  </si>
  <si>
    <t>FMHS</t>
  </si>
  <si>
    <t>MSCI Hong Kong Listed Large Cap Index Futures</t>
  </si>
  <si>
    <t>FMHU</t>
  </si>
  <si>
    <t>MSCI Hungary Index Futures</t>
  </si>
  <si>
    <t>FMIN</t>
  </si>
  <si>
    <t>MSCI India Index Futures</t>
  </si>
  <si>
    <t>FMID</t>
  </si>
  <si>
    <t>MSCI Indonesia Index Futures</t>
  </si>
  <si>
    <t>FMIS</t>
  </si>
  <si>
    <t>MSCI Israel Index Futures</t>
  </si>
  <si>
    <t>FMIT</t>
  </si>
  <si>
    <t>MSCI Italy Index Futures</t>
  </si>
  <si>
    <t>FMFJ</t>
  </si>
  <si>
    <t>MSCI Japan ESG Enhanced Focus Index Futures</t>
  </si>
  <si>
    <t>FMSJ</t>
  </si>
  <si>
    <t>MSCI Japan ESG Screened Index Futures</t>
  </si>
  <si>
    <t>FMJP</t>
  </si>
  <si>
    <t>MSCI Japan Index Futures</t>
  </si>
  <si>
    <t>FMJY</t>
  </si>
  <si>
    <t>JPY</t>
  </si>
  <si>
    <t>FMKN</t>
  </si>
  <si>
    <t>MSCI Kokusai Index Futures</t>
  </si>
  <si>
    <t>FMKW</t>
  </si>
  <si>
    <t>MSCI Kuwait Index Futures</t>
  </si>
  <si>
    <t>FMMY</t>
  </si>
  <si>
    <t>MSCI Malaysia Index Futures</t>
  </si>
  <si>
    <t>FMMX</t>
  </si>
  <si>
    <t>MSCI Mexico Index Futures</t>
  </si>
  <si>
    <t>FMNL</t>
  </si>
  <si>
    <t>MSCI Netherlands Index Futures</t>
  </si>
  <si>
    <t>FMNZ</t>
  </si>
  <si>
    <t>MSCI New Zealand Index Futures</t>
  </si>
  <si>
    <t>FMGA</t>
  </si>
  <si>
    <t>MSCI North America GTR Index Futures</t>
  </si>
  <si>
    <t>FMNA</t>
  </si>
  <si>
    <t>MSCI North America Index Futures</t>
  </si>
  <si>
    <t>FMNS</t>
  </si>
  <si>
    <t>MSCI North America SMID Index Futures</t>
  </si>
  <si>
    <t>FMNW</t>
  </si>
  <si>
    <t>MSCI Norway Index Futures</t>
  </si>
  <si>
    <t>FMPX</t>
  </si>
  <si>
    <t>MSCI Pacific ex Japan Index Futures</t>
  </si>
  <si>
    <t>FMPA</t>
  </si>
  <si>
    <t>MSCI Pacific Index Futures</t>
  </si>
  <si>
    <t>FMPE</t>
  </si>
  <si>
    <t>MSCI Peru Index Futures</t>
  </si>
  <si>
    <t>FMPH</t>
  </si>
  <si>
    <t>MSCI Philippines Index Futures</t>
  </si>
  <si>
    <t>FMPL</t>
  </si>
  <si>
    <t>MSCI Poland Index Futures</t>
  </si>
  <si>
    <t>FMQA</t>
  </si>
  <si>
    <t>MSCI Qatar Index Futures</t>
  </si>
  <si>
    <t>FMSA</t>
  </si>
  <si>
    <t>MSCI Saudi Arabia Index Futures</t>
  </si>
  <si>
    <t>FMSI</t>
  </si>
  <si>
    <t>MSCI Singapore Index Futures</t>
  </si>
  <si>
    <t>FMZA</t>
  </si>
  <si>
    <t>MSCI South Africa Index Futures</t>
  </si>
  <si>
    <t>FMSP</t>
  </si>
  <si>
    <t>MSCI Spain Index Futures</t>
  </si>
  <si>
    <t>FMSD</t>
  </si>
  <si>
    <t>MSCI Sweden Index Futures</t>
  </si>
  <si>
    <t>FMSZ</t>
  </si>
  <si>
    <t>MSCI Switzerland Index Futures</t>
  </si>
  <si>
    <t>FMST</t>
  </si>
  <si>
    <t>FMTW</t>
  </si>
  <si>
    <t>MSCI Taiwan Index Futures</t>
  </si>
  <si>
    <t>FMTH</t>
  </si>
  <si>
    <t>MSCI Thailand Index Futures</t>
  </si>
  <si>
    <t>FMUA</t>
  </si>
  <si>
    <t>MSCI UAE Index Futures</t>
  </si>
  <si>
    <t>FMUK</t>
  </si>
  <si>
    <t>MSCI UK Index Futures</t>
  </si>
  <si>
    <t>FMDK</t>
  </si>
  <si>
    <t>FMUE</t>
  </si>
  <si>
    <t>MSCI USA Equal Weighted Index Futures</t>
  </si>
  <si>
    <t>FMFU</t>
  </si>
  <si>
    <t>MSCI USA ESG Enhanced Focus Index Futures</t>
  </si>
  <si>
    <t>FMSU</t>
  </si>
  <si>
    <t>MSCI USA ESG Screened Index Futures</t>
  </si>
  <si>
    <t>FMAG</t>
  </si>
  <si>
    <t>MSCI USA Growth</t>
  </si>
  <si>
    <t>FMGS</t>
  </si>
  <si>
    <t>MSCI USA GTR Index Futures</t>
  </si>
  <si>
    <t>FMUS</t>
  </si>
  <si>
    <t>MSCI USA Index Futures</t>
  </si>
  <si>
    <t>FMUM</t>
  </si>
  <si>
    <t>MSCI USA Momentum Index Futures</t>
  </si>
  <si>
    <t>FMUQ</t>
  </si>
  <si>
    <t>MSCI USA Quality Index Futures</t>
  </si>
  <si>
    <t>FMAV</t>
  </si>
  <si>
    <t>MSCI USA Value Index Futures</t>
  </si>
  <si>
    <t>FMUV</t>
  </si>
  <si>
    <t>MSCI USA Value Weighted Index Futures</t>
  </si>
  <si>
    <t>FMWC</t>
  </si>
  <si>
    <t>MSCI World Communic. Serv. Index Futures</t>
  </si>
  <si>
    <t>FMWD</t>
  </si>
  <si>
    <t>MSCI World Cons. Discret. Index Futures</t>
  </si>
  <si>
    <t>FMWS</t>
  </si>
  <si>
    <t>MSCI World Cons. Staples Index Futures</t>
  </si>
  <si>
    <t>FMWR</t>
  </si>
  <si>
    <t>MSCI World Energy Index Futures</t>
  </si>
  <si>
    <t>FMGV</t>
  </si>
  <si>
    <t>MSCI World Enhanced Value Index Futures</t>
  </si>
  <si>
    <t>FMGE</t>
  </si>
  <si>
    <t>MSCI World Equal Weighted Index Futures</t>
  </si>
  <si>
    <t>FMFW</t>
  </si>
  <si>
    <t>MSCI World ESG Enhanced Focus Index Futures</t>
  </si>
  <si>
    <t>FMSW</t>
  </si>
  <si>
    <t>MSCI World ESG Screened Index Futures</t>
  </si>
  <si>
    <t>FMXA</t>
  </si>
  <si>
    <t>MSCI World ex Australia Index Futures</t>
  </si>
  <si>
    <t>FMWF</t>
  </si>
  <si>
    <t>MSCI World Financials Index Futures</t>
  </si>
  <si>
    <t>FMOG</t>
  </si>
  <si>
    <t>MSCI World Growth Index Futures</t>
  </si>
  <si>
    <t>FMGT</t>
  </si>
  <si>
    <t>MSCI World Growth Target Index Futures</t>
  </si>
  <si>
    <t>FMWH</t>
  </si>
  <si>
    <t>MSCI World Health Care Index Futures</t>
  </si>
  <si>
    <t>FMGD</t>
  </si>
  <si>
    <t>MSCI World High Dividend Yield Index Futures</t>
  </si>
  <si>
    <t>FMWN</t>
  </si>
  <si>
    <t>MSCI World Index Futures</t>
  </si>
  <si>
    <t>FMWO</t>
  </si>
  <si>
    <t>FMWB</t>
  </si>
  <si>
    <t>FMWI</t>
  </si>
  <si>
    <t>MSCI World Industrials Index Futures</t>
  </si>
  <si>
    <t>FMWL</t>
  </si>
  <si>
    <t>MSCI World IT Index Futures</t>
  </si>
  <si>
    <t>FMWT</t>
  </si>
  <si>
    <t>MSCI World Materials Index Futures</t>
  </si>
  <si>
    <t>FMWM</t>
  </si>
  <si>
    <t>MSCI World Midcap Index Futures</t>
  </si>
  <si>
    <t>FMGO</t>
  </si>
  <si>
    <t>MSCI World Minimum Volatility Index Futures</t>
  </si>
  <si>
    <t>FMGM</t>
  </si>
  <si>
    <t>MSCI World Momentum Index Futures</t>
  </si>
  <si>
    <t>FMWP</t>
  </si>
  <si>
    <t>MSCI World Price Index Futures</t>
  </si>
  <si>
    <t>FMGQ</t>
  </si>
  <si>
    <t>MSCI World Quality Index Futures</t>
  </si>
  <si>
    <t>FMSC</t>
  </si>
  <si>
    <t>MSCI World Small Cap Index Futures</t>
  </si>
  <si>
    <t>FMWQ</t>
  </si>
  <si>
    <t>MSCI World Utilities Index Futures</t>
  </si>
  <si>
    <t>FMOV</t>
  </si>
  <si>
    <t>MSCI World Value Index Futures</t>
  </si>
  <si>
    <t>FFOX</t>
  </si>
  <si>
    <t>OMXH25 Futures</t>
  </si>
  <si>
    <t>FSLI</t>
  </si>
  <si>
    <t>SLI Swiss Leader Index® Futures</t>
  </si>
  <si>
    <t>FSMM</t>
  </si>
  <si>
    <t>SMIM® Futures</t>
  </si>
  <si>
    <t>FSMI</t>
  </si>
  <si>
    <t>SMI® Futures</t>
  </si>
  <si>
    <t>FSTX</t>
  </si>
  <si>
    <t>STOXX® Europe 50 Index Futures</t>
  </si>
  <si>
    <t>FSTA</t>
  </si>
  <si>
    <t>STOXX® Europe 600 Automobiles &amp; Parts Futures</t>
  </si>
  <si>
    <t>FSTB</t>
  </si>
  <si>
    <t>STOXX® Europe 600 Banks Futures</t>
  </si>
  <si>
    <t>FSTS</t>
  </si>
  <si>
    <t>STOXX® Europe 600 Basic Resources Futures</t>
  </si>
  <si>
    <t>FSTC</t>
  </si>
  <si>
    <t>STOXX® Europe 600 Chemicals Futures</t>
  </si>
  <si>
    <t>FSTN</t>
  </si>
  <si>
    <t>STOXX® Europe 600 Construction &amp; Materials Futures</t>
  </si>
  <si>
    <t>FSTQ</t>
  </si>
  <si>
    <t>STOXX® Europe 600 Consumer Products &amp; Services Futures</t>
  </si>
  <si>
    <t>FSTJ</t>
  </si>
  <si>
    <t>STOXX® Europe 600 Energy Futures</t>
  </si>
  <si>
    <t>FSEG</t>
  </si>
  <si>
    <t>STOXX® Europe 600 ESG-X Index Futures</t>
  </si>
  <si>
    <t>FSTF</t>
  </si>
  <si>
    <t>STOXX® Europe 600 Financial Services Futures</t>
  </si>
  <si>
    <t>FSTO</t>
  </si>
  <si>
    <t>STOXX® Europe 600 Food &amp; Beverage Futures</t>
  </si>
  <si>
    <t>FSTH</t>
  </si>
  <si>
    <t>STOXX® Europe 600 Health Care Futures</t>
  </si>
  <si>
    <t>FXXP</t>
  </si>
  <si>
    <t>STOXX® Europe 600 Index Futures</t>
  </si>
  <si>
    <t>FSTG</t>
  </si>
  <si>
    <t>STOXX® Europe 600 Industrial Goods &amp; Services Futures</t>
  </si>
  <si>
    <t>FAXL</t>
  </si>
  <si>
    <t>STOXX® Europe 600 Industry Neutral Ax Low Risk Futures</t>
  </si>
  <si>
    <t>FAXM</t>
  </si>
  <si>
    <t>STOXX® Europe 600 Industry Neutral Ax Momentum Futures</t>
  </si>
  <si>
    <t>FAXA</t>
  </si>
  <si>
    <t>STOXX® Europe 600 Industry Neutral Ax Multi-Factor Futures</t>
  </si>
  <si>
    <t>FAXQ</t>
  </si>
  <si>
    <t>STOXX® Europe 600 Industry Neutral Ax Quality Futures</t>
  </si>
  <si>
    <t>FAXS</t>
  </si>
  <si>
    <t>STOXX® Europe 600 Industry Neutral Ax Size Futures</t>
  </si>
  <si>
    <t>FAXV</t>
  </si>
  <si>
    <t>STOXX® Europe 600 Industry Neutral Ax Value Futures</t>
  </si>
  <si>
    <t>FSTI</t>
  </si>
  <si>
    <t>STOXX® Europe 600 Insurance Futures</t>
  </si>
  <si>
    <t>FSTM</t>
  </si>
  <si>
    <t>STOXX® Europe 600 Media Futures</t>
  </si>
  <si>
    <t>FSTE</t>
  </si>
  <si>
    <t>STOXX® Europe 600 Oil &amp; Gas Futures</t>
  </si>
  <si>
    <t>FSTZ</t>
  </si>
  <si>
    <t>STOXX® Europe 600 Personal &amp; Household Goods Futures</t>
  </si>
  <si>
    <t>FSTL</t>
  </si>
  <si>
    <t>STOXX® Europe 600 Real Estate Futures</t>
  </si>
  <si>
    <t>FSTR</t>
  </si>
  <si>
    <t>STOXX® Europe 600 Retail Futures</t>
  </si>
  <si>
    <t>FSTY</t>
  </si>
  <si>
    <t>STOXX® Europe 600 Technology Futures</t>
  </si>
  <si>
    <t>FSTT</t>
  </si>
  <si>
    <t>STOXX® Europe 600 Telecommunications Futures</t>
  </si>
  <si>
    <t>FSTV</t>
  </si>
  <si>
    <t>STOXX® Europe 600 Travel &amp; Leisure Futures</t>
  </si>
  <si>
    <t>FSTU</t>
  </si>
  <si>
    <t>STOXX® Europe 600 Utilities Futures</t>
  </si>
  <si>
    <t>FSCI</t>
  </si>
  <si>
    <t>STOXX® Europe Climate Impact Ex Global Compact Controversial Weapons &amp; Tobacco Index Futures</t>
  </si>
  <si>
    <t>FSLS</t>
  </si>
  <si>
    <t>STOXX® Europe ESG Leaders Select 30 Index Futures</t>
  </si>
  <si>
    <t>FLCP</t>
  </si>
  <si>
    <t>STOXX® Europe Large 200 Index Futures</t>
  </si>
  <si>
    <t>FMCP</t>
  </si>
  <si>
    <t>STOXX® Europe Mid 200 Index Futures</t>
  </si>
  <si>
    <t>FXXS</t>
  </si>
  <si>
    <t>STOXX® Europe Select 50 Index Futures</t>
  </si>
  <si>
    <t>FSCP</t>
  </si>
  <si>
    <t>STOXX® Europe Small 200 Index Futures</t>
  </si>
  <si>
    <t>FGAR</t>
  </si>
  <si>
    <t>STOXX® Global Automation &amp; Robotics Index Futures</t>
  </si>
  <si>
    <t>FGBH</t>
  </si>
  <si>
    <t>STOXX® Global Breakthrough Healthcare Index Futures</t>
  </si>
  <si>
    <t>FGDS</t>
  </si>
  <si>
    <t>STOXX® Global Digital Security Index Futures</t>
  </si>
  <si>
    <t>FGDI</t>
  </si>
  <si>
    <t>STOXX® Global Digitalisation Index Futures</t>
  </si>
  <si>
    <t>FGDV</t>
  </si>
  <si>
    <t>STOXX® Global Select Dividend 100 Index Futures</t>
  </si>
  <si>
    <t>FSUS</t>
  </si>
  <si>
    <t>STOXX® USA 500 ESG-X Index Futures</t>
  </si>
  <si>
    <t>FUAL</t>
  </si>
  <si>
    <t>STOXX® USA 500 Industry Neutral Ax Low Risk Futures</t>
  </si>
  <si>
    <t>FUAM</t>
  </si>
  <si>
    <t>STOXX® USA 500 Industry Neutral Ax Momentum Futures</t>
  </si>
  <si>
    <t>FUAA</t>
  </si>
  <si>
    <t>STOXX® USA 500 Industry Neutral Ax Multi-Factor Futures</t>
  </si>
  <si>
    <t>FUAQ</t>
  </si>
  <si>
    <t>STOXX® USA 500 Industry Neutral Ax Quality Futures</t>
  </si>
  <si>
    <t>FUAS</t>
  </si>
  <si>
    <t>STOXX® USA 500 Industry Neutral Ax Size Futures</t>
  </si>
  <si>
    <t>FUAV</t>
  </si>
  <si>
    <t>STOXX® USA 500 Industry Neutral Ax Value Futures</t>
  </si>
  <si>
    <t>FTDX</t>
  </si>
  <si>
    <t>TecDAX® Futures</t>
  </si>
  <si>
    <t>FES1</t>
  </si>
  <si>
    <t>Eurex MOC Futures on EURO STOXX 50® Index Futures</t>
  </si>
  <si>
    <t>MOC FUTURES</t>
  </si>
  <si>
    <t>TESX</t>
  </si>
  <si>
    <t>EURO STOXX 50® Index Total Return Futures</t>
  </si>
  <si>
    <t>TOTAL RETURN FUTURES</t>
  </si>
  <si>
    <t>TESB</t>
  </si>
  <si>
    <t>EURO STOXX® Banks Total Return Futures</t>
  </si>
  <si>
    <t>TEDV</t>
  </si>
  <si>
    <t>EURO STOXX® Select Dividend 30 Index Total Return Futures</t>
  </si>
  <si>
    <t>TTUK</t>
  </si>
  <si>
    <t>FTSE 100 Index Total Return Futures</t>
  </si>
  <si>
    <t>All intellectual property, proprietary and other rights and interests in this publication (in particular, the calculator for minimum block trade sizes, the “MBTS Calculator”) and the subject matter hereof are owned by Eurex Frankfurt AG including, without limitation, all patent, registered design, copyright, trademark and service mark rights. While reasonable care has been taken in the preparation of this publication to provide details that are accurate and not misleading at the time of publication Eurex Frankfurt AG and their respective servants and vicarious agents (a) do not make any representations or warranties regarding the information contained herein, whether express or implied, including without limitation any implied warranty of merchantability or fitness for a particular purpose or any warranty with respect to the accuracy, correctness, quality, completeness or timeliness of such information, and (b) shall not be responsible or liable for any third party’s use of any information contained herein under any circumstances, including, without limitation, in connection with actual trading or otherwise or for any errors or omissions contained in this publication and the MBTS Calculator. This publication and the MBTS Calculator is published for information purposes only and shall not constitute investment advice respectively does not constitute an offer, solicitation or recommendation to acquire or dispose of any investment or to engage in any other transaction. This publication is not intended for solicitation purposes but only for use as general information. All descriptions, examples and calculations contained in this publication are for illustrative purposes only.</t>
  </si>
  <si>
    <t>FSRI</t>
  </si>
  <si>
    <t>FMRE</t>
  </si>
  <si>
    <t>FMRQ</t>
  </si>
  <si>
    <t>FMRW</t>
  </si>
  <si>
    <t>STOXX Europe 600 SRI Index Futures</t>
  </si>
  <si>
    <t>MSCI Europe Screened Index Futures</t>
  </si>
  <si>
    <t>MSCI World SRI Futures</t>
  </si>
  <si>
    <t>MSCI EM SIR Futures</t>
  </si>
  <si>
    <t>FEDE</t>
  </si>
  <si>
    <t>FTSE EPRA Nareit Developed Europe Index Futures</t>
  </si>
  <si>
    <t>FEEU</t>
  </si>
  <si>
    <t>FTSE EPRA Nareit Eurozone Index Futures</t>
  </si>
  <si>
    <t>FETE</t>
  </si>
  <si>
    <t>FTSE Ethereum Index Futures [EUR]</t>
  </si>
  <si>
    <t>FETU</t>
  </si>
  <si>
    <t>FTSE Ethereum Index Futures [USD]</t>
  </si>
  <si>
    <t>FEUK</t>
  </si>
  <si>
    <t>FTSE EPRA Nareit UK Index Futures</t>
  </si>
  <si>
    <t>FMMZ</t>
  </si>
  <si>
    <t>MSCI Emerging Markets Real Estate Index Futures</t>
  </si>
  <si>
    <t>FMRM</t>
  </si>
  <si>
    <t>MSCI Emerging Markets SRI Index Futures</t>
  </si>
  <si>
    <t>FMVN</t>
  </si>
  <si>
    <t>MSCI Vietnam Index Futures</t>
  </si>
  <si>
    <t>FMWZ</t>
  </si>
  <si>
    <t>MSCI World Real Estate Index Futures</t>
  </si>
  <si>
    <t>FMXH</t>
  </si>
  <si>
    <t>MSCI Emerging Markets ex China Index Futures</t>
  </si>
  <si>
    <t>FMXX</t>
  </si>
  <si>
    <t>MSCI World ex USA Index Futures</t>
  </si>
  <si>
    <t>FSSE</t>
  </si>
  <si>
    <t>STOXX® Semiconductor 30 Index Futures</t>
  </si>
  <si>
    <t>FSU1</t>
  </si>
  <si>
    <t>STOXX® US Nexus 100  Futures</t>
  </si>
  <si>
    <t>FSU2</t>
  </si>
  <si>
    <t>STOXX® US 2000 Futures</t>
  </si>
  <si>
    <t>FSU3</t>
  </si>
  <si>
    <t>STOXX® USA Titans 30 Futures</t>
  </si>
  <si>
    <t>FSU5</t>
  </si>
  <si>
    <t>STOXX® USA 500 Futures</t>
  </si>
  <si>
    <t>FTAW</t>
  </si>
  <si>
    <t>FTSE All-World Index Futures</t>
  </si>
  <si>
    <t>TMEM</t>
  </si>
  <si>
    <t>MSCI Emerging Markets Index Total Return Futures</t>
  </si>
  <si>
    <t>TMFA</t>
  </si>
  <si>
    <t>MSCI EAFE Index Total Return Futures</t>
  </si>
  <si>
    <t>TMWO</t>
  </si>
  <si>
    <t>MSCI World Index Total Return Futures</t>
  </si>
  <si>
    <t>TXXP</t>
  </si>
  <si>
    <t>STOXX® Europe 600 Index Total Return Futures</t>
  </si>
  <si>
    <t>FECX</t>
  </si>
  <si>
    <t>FGBC</t>
  </si>
  <si>
    <t>FEHY</t>
  </si>
  <si>
    <t>FUEM</t>
  </si>
  <si>
    <t>FUIG</t>
  </si>
  <si>
    <t>FUHY</t>
  </si>
  <si>
    <t>Bloomberg MSCI Euro Corporate SRI Index Futures</t>
  </si>
  <si>
    <t>Bloomberg Liquidity Screened Euro High Yield Bond Index Futures</t>
  </si>
  <si>
    <t>Bloomberg Emerging Market USD Sovereign &amp; Sovereign Owned Index Futures</t>
  </si>
  <si>
    <t>Bloomberg Sterling Liquid Corporate Index Futures</t>
  </si>
  <si>
    <t>Bloomberg US Corporate Index Futures</t>
  </si>
  <si>
    <t>Bloomberg US High Yield Very Liquid Index Futures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</si>
</sst>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_(* #,##0.0000_);_(* \(#,##0.0000\);_(* &quot;-&quot;??_);_(@_)"/>
    <numFmt numFmtId="166" formatCode="_(* #,##0_);_(* \(#,##0\);_(* &quot;-&quot;?_);_(@_)"/>
  </numFmts>
  <fonts count="6" x14ac:knownFonts="1">
    <font>
      <sz val="11"/>
      <color theme="1"/>
      <name val="Calibri"/>
      <family val="2"/>
      <scheme val="minor"/>
    </font>
    <font>
      <sz val="11"/>
      <color theme="1"/>
      <name val="Calibri"/>
      <family val="2"/>
      <scheme val="minor"/>
    </font>
    <font>
      <b/>
      <sz val="16"/>
      <color theme="1"/>
      <name val="Calibri"/>
      <family val="2"/>
      <scheme val="minor"/>
    </font>
    <font>
      <sz val="16"/>
      <color theme="1"/>
      <name val="Calibri"/>
      <family val="2"/>
      <scheme val="minor"/>
    </font>
    <font>
      <b/>
      <sz val="16"/>
      <color theme="0"/>
      <name val="Calibri"/>
      <family val="2"/>
      <scheme val="minor"/>
    </font>
    <font>
      <sz val="14"/>
      <color theme="1"/>
      <name val="Calibri"/>
      <family val="2"/>
      <scheme val="minor"/>
    </font>
  </fonts>
  <fills count="9">
    <fill>
      <patternFill patternType="none"/>
    </fill>
    <fill>
      <patternFill patternType="gray125"/>
    </fill>
    <fill>
      <patternFill patternType="solid">
        <fgColor theme="7" tint="0.79998168889431442"/>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33">
    <xf numFmtId="0" fontId="0" fillId="0" borderId="0" xfId="0"/>
    <xf numFmtId="0" fontId="4" fillId="3" borderId="0" xfId="0" applyFont="1" applyFill="1"/>
    <xf numFmtId="0" fontId="4" fillId="3" borderId="1" xfId="0" applyFont="1" applyFill="1" applyBorder="1"/>
    <xf numFmtId="0" fontId="3" fillId="0" borderId="1" xfId="0" applyFont="1" applyBorder="1"/>
    <xf numFmtId="0" fontId="2" fillId="0" borderId="0" xfId="0" applyFont="1"/>
    <xf numFmtId="0" fontId="2" fillId="0" borderId="1" xfId="0" applyFont="1" applyBorder="1"/>
    <xf numFmtId="164" fontId="3" fillId="2" borderId="1" xfId="1" applyNumberFormat="1" applyFont="1" applyFill="1" applyBorder="1" applyAlignment="1" applyProtection="1">
      <alignment horizontal="right"/>
      <protection locked="0"/>
    </xf>
    <xf numFmtId="164" fontId="3" fillId="2" borderId="1" xfId="1" applyNumberFormat="1" applyFont="1" applyFill="1" applyBorder="1" applyProtection="1">
      <protection hidden="1"/>
    </xf>
    <xf numFmtId="0" fontId="4" fillId="3" borderId="1" xfId="0" applyFont="1" applyFill="1" applyBorder="1" applyProtection="1">
      <protection hidden="1"/>
    </xf>
    <xf numFmtId="0" fontId="0" fillId="0" borderId="0" xfId="0" applyProtection="1">
      <protection hidden="1"/>
    </xf>
    <xf numFmtId="0" fontId="3" fillId="0" borderId="1" xfId="0" applyFont="1" applyBorder="1" applyProtection="1">
      <protection hidden="1"/>
    </xf>
    <xf numFmtId="164" fontId="2" fillId="4" borderId="1" xfId="1" applyNumberFormat="1" applyFont="1" applyFill="1" applyBorder="1" applyProtection="1">
      <protection hidden="1"/>
    </xf>
    <xf numFmtId="165" fontId="2" fillId="2" borderId="1" xfId="1" applyNumberFormat="1" applyFont="1" applyFill="1" applyBorder="1" applyProtection="1">
      <protection locked="0"/>
    </xf>
    <xf numFmtId="164" fontId="2" fillId="2" borderId="1" xfId="1" applyNumberFormat="1" applyFont="1" applyFill="1" applyBorder="1" applyProtection="1">
      <protection locked="0"/>
    </xf>
    <xf numFmtId="0" fontId="4" fillId="3" borderId="0" xfId="0" applyFont="1" applyFill="1" applyProtection="1">
      <protection hidden="1"/>
    </xf>
    <xf numFmtId="0" fontId="2" fillId="0" borderId="1" xfId="0" applyFont="1" applyBorder="1" applyProtection="1">
      <protection hidden="1"/>
    </xf>
    <xf numFmtId="0" fontId="0" fillId="0" borderId="1" xfId="0" applyBorder="1" applyProtection="1">
      <protection hidden="1"/>
    </xf>
    <xf numFmtId="164" fontId="0" fillId="0" borderId="1" xfId="1" applyNumberFormat="1" applyFont="1" applyBorder="1" applyProtection="1">
      <protection hidden="1"/>
    </xf>
    <xf numFmtId="0" fontId="2" fillId="4" borderId="1" xfId="0" applyFont="1" applyFill="1" applyBorder="1" applyProtection="1">
      <protection hidden="1"/>
    </xf>
    <xf numFmtId="0" fontId="3" fillId="2" borderId="1" xfId="0" applyFont="1" applyFill="1" applyBorder="1" applyProtection="1">
      <protection locked="0"/>
    </xf>
    <xf numFmtId="164" fontId="3" fillId="2" borderId="1" xfId="1" applyNumberFormat="1" applyFont="1" applyFill="1" applyBorder="1" applyProtection="1">
      <protection locked="0"/>
    </xf>
    <xf numFmtId="16" fontId="0" fillId="0" borderId="0" xfId="0" applyNumberFormat="1" applyProtection="1">
      <protection hidden="1"/>
    </xf>
    <xf numFmtId="164" fontId="3" fillId="6" borderId="1" xfId="1" applyNumberFormat="1" applyFont="1" applyFill="1" applyBorder="1" applyProtection="1">
      <protection hidden="1"/>
    </xf>
    <xf numFmtId="166" fontId="2" fillId="4" borderId="1" xfId="0" applyNumberFormat="1" applyFont="1" applyFill="1" applyBorder="1" applyProtection="1">
      <protection hidden="1"/>
    </xf>
    <xf numFmtId="164" fontId="2" fillId="6" borderId="1" xfId="1" applyNumberFormat="1" applyFont="1" applyFill="1" applyBorder="1" applyProtection="1">
      <protection hidden="1"/>
    </xf>
    <xf numFmtId="0" fontId="3" fillId="7" borderId="0" xfId="0" applyFont="1" applyFill="1" applyProtection="1">
      <protection hidden="1"/>
    </xf>
    <xf numFmtId="0" fontId="0" fillId="7" borderId="0" xfId="0" applyFill="1" applyProtection="1">
      <protection hidden="1"/>
    </xf>
    <xf numFmtId="0" fontId="2" fillId="7" borderId="0" xfId="0" applyFont="1" applyFill="1" applyProtection="1">
      <protection hidden="1"/>
    </xf>
    <xf numFmtId="164" fontId="3" fillId="8" borderId="1" xfId="1" applyNumberFormat="1" applyFont="1" applyFill="1" applyBorder="1" applyAlignment="1" applyProtection="1">
      <protection hidden="1"/>
    </xf>
    <xf numFmtId="0" fontId="3" fillId="7" borderId="0" xfId="0" applyFont="1" applyFill="1"/>
    <xf numFmtId="0" fontId="0" fillId="7" borderId="0" xfId="0" applyFill="1"/>
    <xf numFmtId="49" fontId="5" fillId="0" borderId="0" xfId="0" applyNumberFormat="1" applyFont="1" applyAlignment="1">
      <alignment horizontal="left" vertical="center" wrapText="1" indent="5"/>
    </xf>
    <xf numFmtId="0" fontId="0" fillId="5" borderId="0" xfId="0" applyFill="1" applyAlignment="1">
      <alignment horizontal="center"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1A810-F4C2-4172-9821-4B05F61487F0}">
  <sheetPr codeName="Sheet7"/>
  <dimension ref="A1"/>
  <sheetViews>
    <sheetView workbookViewId="0">
      <selection activeCell="B7" sqref="B7"/>
    </sheetView>
  </sheetViews>
  <sheetFormatPr defaultColWidth="0" defaultRowHeight="15" zeroHeight="1" x14ac:dyDescent="0.25"/>
  <cols>
    <col min="1" max="1" width="167" customWidth="1"/>
    <col min="2" max="16384" width="9.140625" hidden="1"/>
  </cols>
  <sheetData>
    <row r="1" spans="1:1" ht="243.75" x14ac:dyDescent="0.25">
      <c r="A1" s="31" t="s">
        <v>543</v>
      </c>
    </row>
  </sheetData>
  <sheetProtection algorithmName="SHA-512" hashValue="EB0zaQBgE64yF4t3KO63PvdsFPsIVTSO4NEd7r10UCp6ECry8Jz8wogIYB5BgWNKcv/RsfHzKmyHGBESDQJAcg==" saltValue="3BnRheXN4w3aBwP5fQUpXA==" spinCount="100000" sheet="1" objects="1" scenarios="1"/>
  <pageMargins left="0.7" right="0.7" top="0.75" bottom="0.75" header="0.3" footer="0.3"/>
  <pageSetup paperSize="9" orientation="portrait" copies="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62FAD-3969-4BDA-AC25-E08B566A97E8}">
  <sheetPr codeName="Sheet4"/>
  <dimension ref="A1:D11"/>
  <sheetViews>
    <sheetView workbookViewId="0">
      <selection activeCell="B7" sqref="B7"/>
    </sheetView>
  </sheetViews>
  <sheetFormatPr defaultColWidth="0" defaultRowHeight="15" zeroHeight="1" x14ac:dyDescent="0.25"/>
  <cols>
    <col min="1" max="1" width="17.7109375" customWidth="1"/>
    <col min="2" max="2" width="52" customWidth="1"/>
    <col min="3" max="3" width="45.5703125" bestFit="1" customWidth="1"/>
    <col min="4" max="4" width="36.85546875" hidden="1" customWidth="1"/>
    <col min="5" max="16384" width="9.140625" hidden="1"/>
  </cols>
  <sheetData>
    <row r="1" spans="1:4" ht="21" x14ac:dyDescent="0.35">
      <c r="A1" s="1" t="s">
        <v>0</v>
      </c>
      <c r="B1" s="2" t="s">
        <v>1</v>
      </c>
      <c r="C1" s="2"/>
    </row>
    <row r="2" spans="1:4" ht="21" x14ac:dyDescent="0.35">
      <c r="A2" s="29"/>
      <c r="B2" s="3" t="s">
        <v>2</v>
      </c>
      <c r="C2" s="24">
        <v>100</v>
      </c>
    </row>
    <row r="3" spans="1:4" ht="21" x14ac:dyDescent="0.35">
      <c r="A3" s="29"/>
      <c r="B3" s="3" t="s">
        <v>3</v>
      </c>
      <c r="C3" s="24">
        <v>100</v>
      </c>
    </row>
    <row r="4" spans="1:4" ht="21" x14ac:dyDescent="0.35">
      <c r="A4" s="29"/>
      <c r="B4" s="3" t="s">
        <v>4</v>
      </c>
      <c r="C4" s="24" t="s">
        <v>5</v>
      </c>
    </row>
    <row r="5" spans="1:4" x14ac:dyDescent="0.25">
      <c r="A5" s="30"/>
      <c r="B5" s="30"/>
      <c r="C5" s="30"/>
    </row>
    <row r="6" spans="1:4" ht="21" x14ac:dyDescent="0.35">
      <c r="A6" s="1" t="s">
        <v>6</v>
      </c>
      <c r="B6" s="2" t="s">
        <v>7</v>
      </c>
      <c r="C6" s="2"/>
    </row>
    <row r="7" spans="1:4" ht="21" x14ac:dyDescent="0.35">
      <c r="A7" s="30"/>
      <c r="B7" s="3" t="s">
        <v>8</v>
      </c>
      <c r="C7" s="6" t="s">
        <v>595</v>
      </c>
      <c r="D7" s="4"/>
    </row>
    <row r="8" spans="1:4" ht="21" hidden="1" x14ac:dyDescent="0.35">
      <c r="A8" s="30"/>
      <c r="B8" s="3"/>
      <c r="C8" s="7">
        <f>VLOOKUP(C7,'Parameter - 20250114'!A2:F298,6,0)</f>
        <v>100</v>
      </c>
      <c r="D8" s="4"/>
    </row>
    <row r="9" spans="1:4" ht="21" x14ac:dyDescent="0.35">
      <c r="A9" s="30"/>
      <c r="B9" s="5" t="s">
        <v>10</v>
      </c>
      <c r="C9" s="23">
        <f>0.1*C8</f>
        <v>10</v>
      </c>
    </row>
    <row r="10" spans="1:4" x14ac:dyDescent="0.25">
      <c r="A10" s="30"/>
      <c r="B10" s="30"/>
      <c r="C10" s="30"/>
    </row>
    <row r="11" spans="1:4" ht="21" x14ac:dyDescent="0.35">
      <c r="A11" s="13" t="s">
        <v>11</v>
      </c>
      <c r="B11" s="26"/>
      <c r="C11" s="30"/>
    </row>
  </sheetData>
  <sheetProtection algorithmName="SHA-512" hashValue="WkV8ySzpbQChbTgqj/zXWibpHedGXmFTdDIHDBEw81kUtUJaaf3liRBpIawh6kn3zQsruN63zrEHjk1nE9034A==" saltValue="HntcyGc+XEQJCY8DnLkcaw==" spinCount="100000" sheet="1" objects="1" scenarios="1"/>
  <pageMargins left="0.7" right="0.7" top="0.75" bottom="0.75" header="0.3" footer="0.3"/>
  <pageSetup paperSize="9" orientation="portrait" copies="0" r:id="rId1"/>
  <headerFooter>
    <oddFooter>&amp;C&amp;1#&amp;"Calibri"&amp;10&amp;K000000Internal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682A6-1ADB-4BFF-83BE-D02CFDED47BF}">
  <sheetPr codeName="Sheet6"/>
  <dimension ref="A1:H10"/>
  <sheetViews>
    <sheetView workbookViewId="0">
      <selection activeCell="G20" sqref="G20"/>
    </sheetView>
  </sheetViews>
  <sheetFormatPr defaultRowHeight="15" x14ac:dyDescent="0.25"/>
  <sheetData>
    <row r="1" spans="1:8" x14ac:dyDescent="0.25">
      <c r="A1" s="32" t="s">
        <v>12</v>
      </c>
      <c r="B1" s="32"/>
      <c r="C1" s="32"/>
      <c r="D1" s="32"/>
      <c r="E1" s="32"/>
      <c r="F1" s="32"/>
      <c r="G1" s="32"/>
      <c r="H1" s="32"/>
    </row>
    <row r="2" spans="1:8" x14ac:dyDescent="0.25">
      <c r="A2" s="32"/>
      <c r="B2" s="32"/>
      <c r="C2" s="32"/>
      <c r="D2" s="32"/>
      <c r="E2" s="32"/>
      <c r="F2" s="32"/>
      <c r="G2" s="32"/>
      <c r="H2" s="32"/>
    </row>
    <row r="3" spans="1:8" x14ac:dyDescent="0.25">
      <c r="A3" s="32"/>
      <c r="B3" s="32"/>
      <c r="C3" s="32"/>
      <c r="D3" s="32"/>
      <c r="E3" s="32"/>
      <c r="F3" s="32"/>
      <c r="G3" s="32"/>
      <c r="H3" s="32"/>
    </row>
    <row r="4" spans="1:8" x14ac:dyDescent="0.25">
      <c r="A4" s="32"/>
      <c r="B4" s="32"/>
      <c r="C4" s="32"/>
      <c r="D4" s="32"/>
      <c r="E4" s="32"/>
      <c r="F4" s="32"/>
      <c r="G4" s="32"/>
      <c r="H4" s="32"/>
    </row>
    <row r="5" spans="1:8" x14ac:dyDescent="0.25">
      <c r="A5" s="32"/>
      <c r="B5" s="32"/>
      <c r="C5" s="32"/>
      <c r="D5" s="32"/>
      <c r="E5" s="32"/>
      <c r="F5" s="32"/>
      <c r="G5" s="32"/>
      <c r="H5" s="32"/>
    </row>
    <row r="6" spans="1:8" x14ac:dyDescent="0.25">
      <c r="A6" s="32"/>
      <c r="B6" s="32"/>
      <c r="C6" s="32"/>
      <c r="D6" s="32"/>
      <c r="E6" s="32"/>
      <c r="F6" s="32"/>
      <c r="G6" s="32"/>
      <c r="H6" s="32"/>
    </row>
    <row r="7" spans="1:8" x14ac:dyDescent="0.25">
      <c r="A7" s="32"/>
      <c r="B7" s="32"/>
      <c r="C7" s="32"/>
      <c r="D7" s="32"/>
      <c r="E7" s="32"/>
      <c r="F7" s="32"/>
      <c r="G7" s="32"/>
      <c r="H7" s="32"/>
    </row>
    <row r="8" spans="1:8" x14ac:dyDescent="0.25">
      <c r="A8" s="32"/>
      <c r="B8" s="32"/>
      <c r="C8" s="32"/>
      <c r="D8" s="32"/>
      <c r="E8" s="32"/>
      <c r="F8" s="32"/>
      <c r="G8" s="32"/>
      <c r="H8" s="32"/>
    </row>
    <row r="9" spans="1:8" x14ac:dyDescent="0.25">
      <c r="A9" s="32"/>
      <c r="B9" s="32"/>
      <c r="C9" s="32"/>
      <c r="D9" s="32"/>
      <c r="E9" s="32"/>
      <c r="F9" s="32"/>
      <c r="G9" s="32"/>
      <c r="H9" s="32"/>
    </row>
    <row r="10" spans="1:8" x14ac:dyDescent="0.25">
      <c r="A10" s="32"/>
      <c r="B10" s="32"/>
      <c r="C10" s="32"/>
      <c r="D10" s="32"/>
      <c r="E10" s="32"/>
      <c r="F10" s="32"/>
      <c r="G10" s="32"/>
      <c r="H10" s="32"/>
    </row>
  </sheetData>
  <mergeCells count="1">
    <mergeCell ref="A1:H1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73EA4-FA9D-44EC-B140-1FBDA3BC007E}">
  <sheetPr codeName="Sheet3"/>
  <dimension ref="A1:C7"/>
  <sheetViews>
    <sheetView workbookViewId="0">
      <selection activeCell="B7" sqref="B7"/>
    </sheetView>
  </sheetViews>
  <sheetFormatPr defaultColWidth="0" defaultRowHeight="15" zeroHeight="1" x14ac:dyDescent="0.25"/>
  <cols>
    <col min="1" max="1" width="52" style="9" customWidth="1"/>
    <col min="2" max="2" width="45.5703125" style="9" bestFit="1" customWidth="1"/>
    <col min="3" max="3" width="43.5703125" style="26" bestFit="1" customWidth="1"/>
    <col min="4" max="16384" width="9.140625" style="9" hidden="1"/>
  </cols>
  <sheetData>
    <row r="1" spans="1:3" ht="21" x14ac:dyDescent="0.35">
      <c r="A1" s="8" t="s">
        <v>1</v>
      </c>
      <c r="B1" s="8"/>
    </row>
    <row r="2" spans="1:3" ht="21" x14ac:dyDescent="0.35">
      <c r="A2" s="10" t="s">
        <v>13</v>
      </c>
      <c r="B2" s="12">
        <v>1.08</v>
      </c>
    </row>
    <row r="3" spans="1:3" ht="21" x14ac:dyDescent="0.35">
      <c r="A3" s="10" t="s">
        <v>14</v>
      </c>
      <c r="B3" s="13">
        <v>1000</v>
      </c>
      <c r="C3" s="27" t="str">
        <f>IF(B3&lt;1000,"MINIMUM BLOCK TRADE SIZE IS 1,000 CONTRACTS","Traded Size above min. threshold")</f>
        <v>Traded Size above min. threshold</v>
      </c>
    </row>
    <row r="4" spans="1:3" ht="21" x14ac:dyDescent="0.35">
      <c r="A4" s="10" t="s">
        <v>15</v>
      </c>
      <c r="B4" s="11">
        <f>ROUNDUP(B3/B2*0.8,0)</f>
        <v>741</v>
      </c>
    </row>
    <row r="5" spans="1:3" ht="21" x14ac:dyDescent="0.35">
      <c r="A5" s="10" t="s">
        <v>16</v>
      </c>
      <c r="B5" s="11">
        <f>ROUNDDOWN(B3/B2*1.2,0)</f>
        <v>1111</v>
      </c>
    </row>
    <row r="6" spans="1:3" x14ac:dyDescent="0.25">
      <c r="A6" s="26"/>
      <c r="B6" s="26"/>
    </row>
    <row r="7" spans="1:3" ht="21" x14ac:dyDescent="0.35">
      <c r="A7" s="13" t="s">
        <v>11</v>
      </c>
      <c r="B7" s="26"/>
    </row>
  </sheetData>
  <sheetProtection algorithmName="SHA-512" hashValue="1gog0RT9tYef+EnBsijciOFIlK8WuYYreOLHKsuVc1NjGOpA6ftFuKQzJz+ssonUzxLsJirBGH7g6JUdmmSJpg==" saltValue="Q/UfQYJdhrs17hEDbf0wYA==" spinCount="100000" sheet="1" objects="1" scenarios="1"/>
  <pageMargins left="0.7" right="0.7" top="0.75" bottom="0.75" header="0.3" footer="0.3"/>
  <pageSetup paperSize="9" orientation="portrait" copies="0" r:id="rId1"/>
  <headerFooter>
    <oddFooter>&amp;C&amp;1#&amp;"Calibri"&amp;10&amp;K000000Internal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0EAF0-4C13-4BC5-AEAC-6696CA157703}">
  <sheetPr codeName="Sheet2"/>
  <dimension ref="A1:C17"/>
  <sheetViews>
    <sheetView workbookViewId="0">
      <selection activeCell="B7" sqref="B7"/>
    </sheetView>
  </sheetViews>
  <sheetFormatPr defaultColWidth="0" defaultRowHeight="15" zeroHeight="1" x14ac:dyDescent="0.25"/>
  <cols>
    <col min="1" max="1" width="52" style="9" customWidth="1"/>
    <col min="2" max="2" width="65.140625" style="9" bestFit="1" customWidth="1"/>
    <col min="3" max="3" width="36.85546875" style="9" hidden="1" customWidth="1"/>
    <col min="4" max="16384" width="9.140625" style="9" hidden="1"/>
  </cols>
  <sheetData>
    <row r="1" spans="1:2" ht="21" x14ac:dyDescent="0.35">
      <c r="A1" s="8" t="s">
        <v>1</v>
      </c>
      <c r="B1" s="8"/>
    </row>
    <row r="2" spans="1:2" ht="21" x14ac:dyDescent="0.35">
      <c r="A2" s="10" t="s">
        <v>2</v>
      </c>
      <c r="B2" s="11">
        <v>100</v>
      </c>
    </row>
    <row r="3" spans="1:2" ht="21" x14ac:dyDescent="0.35">
      <c r="A3" s="10" t="s">
        <v>3</v>
      </c>
      <c r="B3" s="11">
        <v>100</v>
      </c>
    </row>
    <row r="4" spans="1:2" ht="21" x14ac:dyDescent="0.35">
      <c r="A4" s="10" t="s">
        <v>17</v>
      </c>
      <c r="B4" s="11" t="s">
        <v>5</v>
      </c>
    </row>
    <row r="5" spans="1:2" x14ac:dyDescent="0.25"/>
    <row r="6" spans="1:2" ht="21" x14ac:dyDescent="0.35">
      <c r="A6" s="14" t="s">
        <v>6</v>
      </c>
      <c r="B6" s="8" t="s">
        <v>7</v>
      </c>
    </row>
    <row r="7" spans="1:2" ht="21" x14ac:dyDescent="0.35">
      <c r="A7" s="10" t="s">
        <v>8</v>
      </c>
      <c r="B7" s="6" t="s">
        <v>541</v>
      </c>
    </row>
    <row r="8" spans="1:2" ht="21" x14ac:dyDescent="0.35">
      <c r="A8" s="10"/>
      <c r="B8" s="28">
        <f>VLOOKUP(B7,'Parameter - 20250114'!A2:F298,6,0)</f>
        <v>50</v>
      </c>
    </row>
    <row r="9" spans="1:2" ht="21" x14ac:dyDescent="0.35">
      <c r="A9" s="15" t="s">
        <v>10</v>
      </c>
      <c r="B9" s="23">
        <f>0.1*B8</f>
        <v>5</v>
      </c>
    </row>
    <row r="10" spans="1:2" x14ac:dyDescent="0.25"/>
    <row r="11" spans="1:2" ht="21" x14ac:dyDescent="0.35">
      <c r="A11" s="13" t="s">
        <v>11</v>
      </c>
    </row>
    <row r="17" s="9" customFormat="1" hidden="1" x14ac:dyDescent="0.25"/>
  </sheetData>
  <sheetProtection algorithmName="SHA-512" hashValue="RFGwtluOfHfoPV/Brovr6uFyaMouPEJeGNdxThYgRgTpigDSQblgxkWvlYolSykJKahGT+rOUsJ6sBwWIiq2NQ==" saltValue="mEvDnjlv0o/bquSbG8Dcqg==" spinCount="100000" sheet="1" objects="1" scenarios="1"/>
  <pageMargins left="0.7" right="0.7" top="0.75" bottom="0.75" header="0.3" footer="0.3"/>
  <pageSetup paperSize="9" orientation="portrait" copies="0" r:id="rId1"/>
  <headerFooter>
    <oddFooter>&amp;C&amp;1#&amp;"Calibri"&amp;10&amp;K000000Internal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22ABB-FF8E-418D-BA35-4465E3B00E0A}">
  <sheetPr codeName="Sheet1"/>
  <dimension ref="A1:P18"/>
  <sheetViews>
    <sheetView tabSelected="1" workbookViewId="0">
      <selection activeCell="B7" sqref="B7"/>
    </sheetView>
  </sheetViews>
  <sheetFormatPr defaultColWidth="0" defaultRowHeight="15" zeroHeight="1" x14ac:dyDescent="0.25"/>
  <cols>
    <col min="1" max="1" width="18.42578125" style="26" customWidth="1"/>
    <col min="2" max="2" width="86" style="26" bestFit="1" customWidth="1"/>
    <col min="3" max="3" width="20" style="26" bestFit="1" customWidth="1"/>
    <col min="4" max="4" width="37.85546875" style="26" bestFit="1" customWidth="1"/>
    <col min="5" max="16" width="0" style="26" hidden="1" customWidth="1"/>
    <col min="17" max="16384" width="9.140625" style="26" hidden="1"/>
  </cols>
  <sheetData>
    <row r="1" spans="1:4" ht="21" x14ac:dyDescent="0.35">
      <c r="A1" s="14" t="s">
        <v>0</v>
      </c>
      <c r="B1" s="8" t="s">
        <v>19</v>
      </c>
      <c r="C1" s="8"/>
    </row>
    <row r="2" spans="1:4" ht="21" x14ac:dyDescent="0.35">
      <c r="A2" s="25"/>
      <c r="B2" s="10" t="s">
        <v>20</v>
      </c>
      <c r="C2" s="19" t="s">
        <v>597</v>
      </c>
    </row>
    <row r="3" spans="1:4" ht="21" x14ac:dyDescent="0.35">
      <c r="A3" s="25"/>
      <c r="B3" s="10" t="s">
        <v>21</v>
      </c>
      <c r="C3" s="22">
        <f>VLOOKUP(C2,'Parameter - 20250114'!A2:F298,6,0)</f>
        <v>100</v>
      </c>
    </row>
    <row r="4" spans="1:4" ht="21" x14ac:dyDescent="0.35">
      <c r="A4" s="25"/>
      <c r="B4" s="10" t="s">
        <v>22</v>
      </c>
      <c r="C4" s="20">
        <v>115</v>
      </c>
    </row>
    <row r="5" spans="1:4" ht="21" x14ac:dyDescent="0.35">
      <c r="A5" s="25"/>
      <c r="B5" s="10" t="s">
        <v>23</v>
      </c>
      <c r="C5" s="22">
        <f>VLOOKUP(C2,'Parameter - 20250114'!A2:E298,5,0)</f>
        <v>200</v>
      </c>
    </row>
    <row r="6" spans="1:4" x14ac:dyDescent="0.25">
      <c r="B6" s="16"/>
      <c r="C6" s="16"/>
    </row>
    <row r="7" spans="1:4" ht="21" x14ac:dyDescent="0.35">
      <c r="B7" s="15" t="s">
        <v>24</v>
      </c>
      <c r="C7" s="11">
        <f>C5*C4*C3/3</f>
        <v>766666.66666666663</v>
      </c>
    </row>
    <row r="8" spans="1:4" x14ac:dyDescent="0.25"/>
    <row r="9" spans="1:4" x14ac:dyDescent="0.25"/>
    <row r="10" spans="1:4" ht="21" x14ac:dyDescent="0.35">
      <c r="A10" s="14" t="s">
        <v>6</v>
      </c>
      <c r="B10" s="8" t="s">
        <v>25</v>
      </c>
      <c r="C10" s="8"/>
    </row>
    <row r="11" spans="1:4" x14ac:dyDescent="0.25">
      <c r="B11" s="16"/>
      <c r="C11" s="16"/>
    </row>
    <row r="12" spans="1:4" ht="21" x14ac:dyDescent="0.35">
      <c r="B12" s="10" t="s">
        <v>26</v>
      </c>
      <c r="C12" s="20">
        <v>1000000</v>
      </c>
      <c r="D12" s="27" t="str">
        <f>IF(C12&lt;C7,"VALUE TOO LOW","Size above min. requirement")</f>
        <v>Size above min. requirement</v>
      </c>
    </row>
    <row r="13" spans="1:4" x14ac:dyDescent="0.25">
      <c r="B13" s="16"/>
      <c r="C13" s="17"/>
    </row>
    <row r="14" spans="1:4" ht="21" x14ac:dyDescent="0.35">
      <c r="B14" s="15" t="s">
        <v>10</v>
      </c>
      <c r="C14" s="18">
        <f>ROUNDUP((C12/C5)/C4*0.8,0)</f>
        <v>35</v>
      </c>
    </row>
    <row r="15" spans="1:4" ht="21" x14ac:dyDescent="0.35">
      <c r="B15" s="15" t="s">
        <v>27</v>
      </c>
      <c r="C15" s="18">
        <f>ROUNDDOWN((C12/C5)/C4*1.2,0)</f>
        <v>52</v>
      </c>
    </row>
    <row r="16" spans="1:4" x14ac:dyDescent="0.25"/>
    <row r="17" spans="1:1" x14ac:dyDescent="0.25"/>
    <row r="18" spans="1:1" ht="21" x14ac:dyDescent="0.35">
      <c r="A18" s="13" t="s">
        <v>11</v>
      </c>
    </row>
  </sheetData>
  <sheetProtection algorithmName="SHA-512" hashValue="ybINwlkR9KC699Q0Z8aPnyiS8hcyvvyOtX+awaCiOfgWgn9ticj+ZI1W7+wV4gpi83jBhXlotzdmGo17kDDi1Q==" saltValue="asHt7zYCTCWguVoJl9ESZg==" spinCount="100000" sheet="1" objects="1" scenarios="1"/>
  <pageMargins left="0.7" right="0.7" top="0.75" bottom="0.75" header="0.3" footer="0.3"/>
  <pageSetup paperSize="9" orientation="portrait" copies="0" r:id="rId1"/>
  <headerFooter>
    <oddFooter>&amp;C&amp;1#&amp;"Calibri"&amp;10&amp;K000000Internal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1330D-8DE3-4242-8F28-7B3A471D5296}">
  <sheetPr codeName="Sheet5"/>
  <dimension ref="A1:F781"/>
  <sheetViews>
    <sheetView topLeftCell="A248" workbookViewId="0">
      <selection activeCell="F289" sqref="F289"/>
    </sheetView>
  </sheetViews>
  <sheetFormatPr defaultColWidth="9.140625" defaultRowHeight="15" x14ac:dyDescent="0.25"/>
  <cols>
    <col min="1" max="1" width="9.140625" style="9"/>
    <col min="2" max="2" width="91" style="9" customWidth="1"/>
    <col min="3" max="3" width="25.28515625" style="9" bestFit="1" customWidth="1"/>
    <col min="4" max="4" width="9.140625" style="9"/>
    <col min="5" max="5" width="17.5703125" style="9" bestFit="1" customWidth="1"/>
    <col min="6" max="6" width="29" style="9" bestFit="1" customWidth="1"/>
    <col min="7" max="16384" width="9.140625" style="9"/>
  </cols>
  <sheetData>
    <row r="1" spans="1:6" x14ac:dyDescent="0.25">
      <c r="A1" s="9" t="s">
        <v>28</v>
      </c>
      <c r="B1" s="9" t="s">
        <v>29</v>
      </c>
      <c r="C1" s="9" t="s">
        <v>30</v>
      </c>
      <c r="D1" s="9" t="s">
        <v>31</v>
      </c>
      <c r="E1" s="9" t="s">
        <v>32</v>
      </c>
      <c r="F1" s="9" t="s">
        <v>33</v>
      </c>
    </row>
    <row r="2" spans="1:6" x14ac:dyDescent="0.25">
      <c r="A2" s="9" t="s">
        <v>34</v>
      </c>
      <c r="B2" s="9" t="s">
        <v>35</v>
      </c>
      <c r="C2" s="9" t="s">
        <v>36</v>
      </c>
      <c r="D2" s="9" t="s">
        <v>37</v>
      </c>
      <c r="E2" s="9">
        <v>10</v>
      </c>
      <c r="F2" s="9">
        <v>100</v>
      </c>
    </row>
    <row r="3" spans="1:6" x14ac:dyDescent="0.25">
      <c r="A3" s="9" t="s">
        <v>38</v>
      </c>
      <c r="B3" s="9" t="s">
        <v>39</v>
      </c>
      <c r="C3" s="9" t="s">
        <v>36</v>
      </c>
      <c r="D3" s="9" t="s">
        <v>37</v>
      </c>
      <c r="E3" s="9">
        <v>10</v>
      </c>
      <c r="F3" s="9">
        <v>10</v>
      </c>
    </row>
    <row r="4" spans="1:6" x14ac:dyDescent="0.25">
      <c r="A4" s="9" t="s">
        <v>40</v>
      </c>
      <c r="B4" s="9" t="s">
        <v>41</v>
      </c>
      <c r="C4" s="9" t="s">
        <v>36</v>
      </c>
      <c r="D4" s="9" t="s">
        <v>37</v>
      </c>
      <c r="E4" s="9">
        <v>10</v>
      </c>
      <c r="F4" s="9">
        <v>100</v>
      </c>
    </row>
    <row r="5" spans="1:6" x14ac:dyDescent="0.25">
      <c r="A5" s="9" t="s">
        <v>9</v>
      </c>
      <c r="B5" s="9" t="s">
        <v>42</v>
      </c>
      <c r="C5" s="9" t="s">
        <v>36</v>
      </c>
      <c r="D5" s="9" t="s">
        <v>37</v>
      </c>
      <c r="E5" s="9">
        <v>25</v>
      </c>
      <c r="F5" s="9">
        <v>250</v>
      </c>
    </row>
    <row r="6" spans="1:6" x14ac:dyDescent="0.25">
      <c r="A6" s="9" t="s">
        <v>43</v>
      </c>
      <c r="B6" s="9" t="s">
        <v>44</v>
      </c>
      <c r="C6" s="9" t="s">
        <v>36</v>
      </c>
      <c r="D6" s="9" t="s">
        <v>37</v>
      </c>
      <c r="E6" s="9">
        <v>200</v>
      </c>
      <c r="F6" s="9">
        <v>100</v>
      </c>
    </row>
    <row r="7" spans="1:6" x14ac:dyDescent="0.25">
      <c r="A7" s="9" t="s">
        <v>45</v>
      </c>
      <c r="B7" s="9" t="s">
        <v>46</v>
      </c>
      <c r="C7" s="9" t="s">
        <v>36</v>
      </c>
      <c r="D7" s="9" t="s">
        <v>37</v>
      </c>
      <c r="E7" s="9">
        <v>100</v>
      </c>
      <c r="F7" s="9">
        <v>100</v>
      </c>
    </row>
    <row r="8" spans="1:6" x14ac:dyDescent="0.25">
      <c r="A8" s="9" t="s">
        <v>47</v>
      </c>
      <c r="B8" s="9" t="s">
        <v>48</v>
      </c>
      <c r="C8" s="9" t="s">
        <v>36</v>
      </c>
      <c r="D8" s="9" t="s">
        <v>37</v>
      </c>
      <c r="E8" s="9">
        <v>10</v>
      </c>
      <c r="F8" s="9">
        <v>250</v>
      </c>
    </row>
    <row r="9" spans="1:6" x14ac:dyDescent="0.25">
      <c r="A9" s="9" t="s">
        <v>2</v>
      </c>
      <c r="B9" s="9" t="s">
        <v>49</v>
      </c>
      <c r="C9" s="9" t="s">
        <v>36</v>
      </c>
      <c r="D9" s="9" t="s">
        <v>37</v>
      </c>
      <c r="E9" s="9">
        <v>10</v>
      </c>
      <c r="F9" s="9">
        <v>2000</v>
      </c>
    </row>
    <row r="10" spans="1:6" x14ac:dyDescent="0.25">
      <c r="A10" s="9" t="s">
        <v>50</v>
      </c>
      <c r="B10" s="9" t="s">
        <v>51</v>
      </c>
      <c r="C10" s="9" t="s">
        <v>36</v>
      </c>
      <c r="D10" s="9" t="s">
        <v>52</v>
      </c>
      <c r="E10" s="9">
        <v>10</v>
      </c>
      <c r="F10" s="9">
        <v>1200</v>
      </c>
    </row>
    <row r="11" spans="1:6" x14ac:dyDescent="0.25">
      <c r="A11" s="9" t="s">
        <v>53</v>
      </c>
      <c r="B11" s="9" t="s">
        <v>54</v>
      </c>
      <c r="C11" s="9" t="s">
        <v>36</v>
      </c>
      <c r="D11" s="9" t="s">
        <v>37</v>
      </c>
      <c r="E11" s="9">
        <v>100</v>
      </c>
      <c r="F11" s="9">
        <v>50</v>
      </c>
    </row>
    <row r="12" spans="1:6" x14ac:dyDescent="0.25">
      <c r="A12" s="9" t="s">
        <v>55</v>
      </c>
      <c r="B12" s="9" t="s">
        <v>56</v>
      </c>
      <c r="C12" s="9" t="s">
        <v>36</v>
      </c>
      <c r="D12" s="9" t="s">
        <v>37</v>
      </c>
      <c r="E12" s="9">
        <v>50</v>
      </c>
      <c r="F12" s="9">
        <v>250</v>
      </c>
    </row>
    <row r="13" spans="1:6" x14ac:dyDescent="0.25">
      <c r="A13" s="9" t="s">
        <v>3</v>
      </c>
      <c r="B13" s="9" t="s">
        <v>57</v>
      </c>
      <c r="C13" s="9" t="s">
        <v>36</v>
      </c>
      <c r="D13" s="9" t="s">
        <v>37</v>
      </c>
      <c r="E13" s="9">
        <v>50</v>
      </c>
      <c r="F13" s="9">
        <v>1650</v>
      </c>
    </row>
    <row r="14" spans="1:6" x14ac:dyDescent="0.25">
      <c r="A14" s="9" t="s">
        <v>58</v>
      </c>
      <c r="B14" s="9" t="s">
        <v>59</v>
      </c>
      <c r="C14" s="9" t="s">
        <v>36</v>
      </c>
      <c r="D14" s="9" t="s">
        <v>37</v>
      </c>
      <c r="E14" s="9">
        <v>50</v>
      </c>
      <c r="F14" s="9">
        <v>250</v>
      </c>
    </row>
    <row r="15" spans="1:6" x14ac:dyDescent="0.25">
      <c r="A15" s="9" t="s">
        <v>60</v>
      </c>
      <c r="B15" s="9" t="s">
        <v>61</v>
      </c>
      <c r="C15" s="9" t="s">
        <v>36</v>
      </c>
      <c r="D15" s="9" t="s">
        <v>37</v>
      </c>
      <c r="E15" s="9">
        <v>50</v>
      </c>
      <c r="F15" s="9">
        <v>250</v>
      </c>
    </row>
    <row r="16" spans="1:6" x14ac:dyDescent="0.25">
      <c r="A16" s="9" t="s">
        <v>62</v>
      </c>
      <c r="B16" s="9" t="s">
        <v>63</v>
      </c>
      <c r="C16" s="9" t="s">
        <v>36</v>
      </c>
      <c r="D16" s="9" t="s">
        <v>37</v>
      </c>
      <c r="E16" s="9">
        <v>50</v>
      </c>
      <c r="F16" s="9">
        <v>250</v>
      </c>
    </row>
    <row r="17" spans="1:6" x14ac:dyDescent="0.25">
      <c r="A17" s="9" t="s">
        <v>64</v>
      </c>
      <c r="B17" s="9" t="s">
        <v>65</v>
      </c>
      <c r="C17" s="9" t="s">
        <v>36</v>
      </c>
      <c r="D17" s="9" t="s">
        <v>37</v>
      </c>
      <c r="E17" s="9">
        <v>50</v>
      </c>
      <c r="F17" s="9">
        <v>250</v>
      </c>
    </row>
    <row r="18" spans="1:6" x14ac:dyDescent="0.25">
      <c r="A18" s="9" t="s">
        <v>66</v>
      </c>
      <c r="B18" s="9" t="s">
        <v>67</v>
      </c>
      <c r="C18" s="9" t="s">
        <v>36</v>
      </c>
      <c r="D18" s="9" t="s">
        <v>37</v>
      </c>
      <c r="E18" s="9">
        <v>50</v>
      </c>
      <c r="F18" s="9">
        <v>250</v>
      </c>
    </row>
    <row r="19" spans="1:6" x14ac:dyDescent="0.25">
      <c r="A19" s="9" t="s">
        <v>68</v>
      </c>
      <c r="B19" s="9" t="s">
        <v>69</v>
      </c>
      <c r="C19" s="9" t="s">
        <v>36</v>
      </c>
      <c r="D19" s="9" t="s">
        <v>37</v>
      </c>
      <c r="E19" s="9">
        <v>50</v>
      </c>
      <c r="F19" s="9">
        <v>250</v>
      </c>
    </row>
    <row r="20" spans="1:6" x14ac:dyDescent="0.25">
      <c r="A20" s="9" t="s">
        <v>70</v>
      </c>
      <c r="B20" s="9" t="s">
        <v>71</v>
      </c>
      <c r="C20" s="9" t="s">
        <v>36</v>
      </c>
      <c r="D20" s="9" t="s">
        <v>37</v>
      </c>
      <c r="E20" s="9">
        <v>50</v>
      </c>
      <c r="F20" s="9">
        <v>250</v>
      </c>
    </row>
    <row r="21" spans="1:6" x14ac:dyDescent="0.25">
      <c r="A21" s="9" t="s">
        <v>72</v>
      </c>
      <c r="B21" s="9" t="s">
        <v>73</v>
      </c>
      <c r="C21" s="9" t="s">
        <v>36</v>
      </c>
      <c r="D21" s="9" t="s">
        <v>37</v>
      </c>
      <c r="E21" s="9">
        <v>50</v>
      </c>
      <c r="F21" s="9">
        <v>250</v>
      </c>
    </row>
    <row r="22" spans="1:6" x14ac:dyDescent="0.25">
      <c r="A22" s="9" t="s">
        <v>74</v>
      </c>
      <c r="B22" s="9" t="s">
        <v>75</v>
      </c>
      <c r="C22" s="9" t="s">
        <v>36</v>
      </c>
      <c r="D22" s="9" t="s">
        <v>37</v>
      </c>
      <c r="E22" s="9">
        <v>50</v>
      </c>
      <c r="F22" s="9">
        <v>100</v>
      </c>
    </row>
    <row r="23" spans="1:6" x14ac:dyDescent="0.25">
      <c r="A23" s="9" t="s">
        <v>76</v>
      </c>
      <c r="B23" s="9" t="s">
        <v>77</v>
      </c>
      <c r="C23" s="9" t="s">
        <v>36</v>
      </c>
      <c r="D23" s="9" t="s">
        <v>37</v>
      </c>
      <c r="E23" s="9">
        <v>50</v>
      </c>
      <c r="F23" s="9">
        <v>250</v>
      </c>
    </row>
    <row r="24" spans="1:6" x14ac:dyDescent="0.25">
      <c r="A24" s="9" t="s">
        <v>78</v>
      </c>
      <c r="B24" s="9" t="s">
        <v>79</v>
      </c>
      <c r="C24" s="9" t="s">
        <v>36</v>
      </c>
      <c r="D24" s="9" t="s">
        <v>37</v>
      </c>
      <c r="E24" s="9">
        <v>50</v>
      </c>
      <c r="F24" s="9">
        <v>250</v>
      </c>
    </row>
    <row r="25" spans="1:6" x14ac:dyDescent="0.25">
      <c r="A25" s="9" t="s">
        <v>80</v>
      </c>
      <c r="B25" s="9" t="s">
        <v>81</v>
      </c>
      <c r="C25" s="9" t="s">
        <v>36</v>
      </c>
      <c r="D25" s="9" t="s">
        <v>37</v>
      </c>
      <c r="E25" s="9">
        <v>50</v>
      </c>
      <c r="F25" s="9">
        <v>100</v>
      </c>
    </row>
    <row r="26" spans="1:6" x14ac:dyDescent="0.25">
      <c r="A26" s="9" t="s">
        <v>82</v>
      </c>
      <c r="B26" s="9" t="s">
        <v>83</v>
      </c>
      <c r="C26" s="9" t="s">
        <v>36</v>
      </c>
      <c r="D26" s="9" t="s">
        <v>37</v>
      </c>
      <c r="E26" s="9">
        <v>50</v>
      </c>
      <c r="F26" s="9">
        <v>250</v>
      </c>
    </row>
    <row r="27" spans="1:6" x14ac:dyDescent="0.25">
      <c r="A27" s="9" t="s">
        <v>84</v>
      </c>
      <c r="B27" s="9" t="s">
        <v>85</v>
      </c>
      <c r="C27" s="9" t="s">
        <v>36</v>
      </c>
      <c r="D27" s="9" t="s">
        <v>37</v>
      </c>
      <c r="E27" s="9">
        <v>50</v>
      </c>
      <c r="F27" s="9">
        <v>100</v>
      </c>
    </row>
    <row r="28" spans="1:6" x14ac:dyDescent="0.25">
      <c r="A28" s="9" t="s">
        <v>86</v>
      </c>
      <c r="B28" s="9" t="s">
        <v>87</v>
      </c>
      <c r="C28" s="9" t="s">
        <v>36</v>
      </c>
      <c r="D28" s="9" t="s">
        <v>37</v>
      </c>
      <c r="E28" s="9">
        <v>50</v>
      </c>
      <c r="F28" s="9">
        <v>250</v>
      </c>
    </row>
    <row r="29" spans="1:6" x14ac:dyDescent="0.25">
      <c r="A29" s="9" t="s">
        <v>88</v>
      </c>
      <c r="B29" s="9" t="s">
        <v>89</v>
      </c>
      <c r="C29" s="9" t="s">
        <v>36</v>
      </c>
      <c r="D29" s="9" t="s">
        <v>37</v>
      </c>
      <c r="E29" s="9">
        <v>50</v>
      </c>
      <c r="F29" s="9">
        <v>250</v>
      </c>
    </row>
    <row r="30" spans="1:6" x14ac:dyDescent="0.25">
      <c r="A30" s="9" t="s">
        <v>90</v>
      </c>
      <c r="B30" s="9" t="s">
        <v>91</v>
      </c>
      <c r="C30" s="9" t="s">
        <v>36</v>
      </c>
      <c r="D30" s="9" t="s">
        <v>37</v>
      </c>
      <c r="E30" s="9">
        <v>50</v>
      </c>
      <c r="F30" s="9">
        <v>250</v>
      </c>
    </row>
    <row r="31" spans="1:6" x14ac:dyDescent="0.25">
      <c r="A31" s="9" t="s">
        <v>92</v>
      </c>
      <c r="B31" s="9" t="s">
        <v>93</v>
      </c>
      <c r="C31" s="9" t="s">
        <v>36</v>
      </c>
      <c r="D31" s="9" t="s">
        <v>37</v>
      </c>
      <c r="E31" s="9">
        <v>50</v>
      </c>
      <c r="F31" s="9">
        <v>250</v>
      </c>
    </row>
    <row r="32" spans="1:6" x14ac:dyDescent="0.25">
      <c r="A32" s="9" t="s">
        <v>94</v>
      </c>
      <c r="B32" s="9" t="s">
        <v>95</v>
      </c>
      <c r="C32" s="9" t="s">
        <v>36</v>
      </c>
      <c r="D32" s="9" t="s">
        <v>37</v>
      </c>
      <c r="E32" s="9">
        <v>10</v>
      </c>
      <c r="F32" s="9">
        <v>100</v>
      </c>
    </row>
    <row r="33" spans="1:6" x14ac:dyDescent="0.25">
      <c r="A33" s="9" t="s">
        <v>96</v>
      </c>
      <c r="B33" s="9" t="s">
        <v>97</v>
      </c>
      <c r="C33" s="9" t="s">
        <v>36</v>
      </c>
      <c r="D33" s="9" t="s">
        <v>37</v>
      </c>
      <c r="E33" s="9">
        <v>50</v>
      </c>
      <c r="F33" s="9">
        <v>100</v>
      </c>
    </row>
    <row r="34" spans="1:6" x14ac:dyDescent="0.25">
      <c r="A34" s="9" t="s">
        <v>98</v>
      </c>
      <c r="B34" s="9" t="s">
        <v>99</v>
      </c>
      <c r="C34" s="9" t="s">
        <v>36</v>
      </c>
      <c r="D34" s="9" t="s">
        <v>37</v>
      </c>
      <c r="E34" s="9">
        <v>50</v>
      </c>
      <c r="F34" s="9">
        <v>250</v>
      </c>
    </row>
    <row r="35" spans="1:6" x14ac:dyDescent="0.25">
      <c r="A35" s="9" t="s">
        <v>100</v>
      </c>
      <c r="B35" s="9" t="s">
        <v>101</v>
      </c>
      <c r="C35" s="9" t="s">
        <v>36</v>
      </c>
      <c r="D35" s="9" t="s">
        <v>37</v>
      </c>
      <c r="E35" s="9">
        <v>50</v>
      </c>
      <c r="F35" s="9">
        <v>250</v>
      </c>
    </row>
    <row r="36" spans="1:6" x14ac:dyDescent="0.25">
      <c r="A36" s="9" t="s">
        <v>102</v>
      </c>
      <c r="B36" s="9" t="s">
        <v>103</v>
      </c>
      <c r="C36" s="9" t="s">
        <v>36</v>
      </c>
      <c r="D36" s="9" t="s">
        <v>37</v>
      </c>
      <c r="E36" s="9">
        <v>50</v>
      </c>
      <c r="F36" s="9">
        <v>250</v>
      </c>
    </row>
    <row r="37" spans="1:6" x14ac:dyDescent="0.25">
      <c r="A37" s="9" t="s">
        <v>104</v>
      </c>
      <c r="B37" s="9" t="s">
        <v>105</v>
      </c>
      <c r="C37" s="9" t="s">
        <v>36</v>
      </c>
      <c r="D37" s="9" t="s">
        <v>37</v>
      </c>
      <c r="E37" s="9">
        <v>50</v>
      </c>
      <c r="F37" s="9">
        <v>250</v>
      </c>
    </row>
    <row r="38" spans="1:6" x14ac:dyDescent="0.25">
      <c r="A38" s="9" t="s">
        <v>18</v>
      </c>
      <c r="B38" s="9" t="s">
        <v>106</v>
      </c>
      <c r="C38" s="9" t="s">
        <v>36</v>
      </c>
      <c r="D38" s="9" t="s">
        <v>107</v>
      </c>
      <c r="E38" s="9">
        <v>10</v>
      </c>
      <c r="F38" s="9">
        <v>350</v>
      </c>
    </row>
    <row r="39" spans="1:6" x14ac:dyDescent="0.25">
      <c r="A39" s="9" t="s">
        <v>108</v>
      </c>
      <c r="B39" s="9" t="s">
        <v>109</v>
      </c>
      <c r="C39" s="9" t="s">
        <v>36</v>
      </c>
      <c r="D39" s="9" t="s">
        <v>37</v>
      </c>
      <c r="E39" s="9">
        <v>1</v>
      </c>
      <c r="F39" s="9">
        <v>10</v>
      </c>
    </row>
    <row r="40" spans="1:6" x14ac:dyDescent="0.25">
      <c r="A40" s="9" t="s">
        <v>110</v>
      </c>
      <c r="B40" s="9" t="s">
        <v>111</v>
      </c>
      <c r="C40" s="9" t="s">
        <v>36</v>
      </c>
      <c r="D40" s="9" t="s">
        <v>52</v>
      </c>
      <c r="E40" s="9">
        <v>1</v>
      </c>
      <c r="F40" s="9">
        <v>10</v>
      </c>
    </row>
    <row r="41" spans="1:6" x14ac:dyDescent="0.25">
      <c r="A41" s="9" t="s">
        <v>112</v>
      </c>
      <c r="B41" s="9" t="s">
        <v>113</v>
      </c>
      <c r="C41" s="9" t="s">
        <v>36</v>
      </c>
      <c r="D41" s="9" t="s">
        <v>37</v>
      </c>
      <c r="E41" s="9">
        <v>1</v>
      </c>
      <c r="F41" s="9">
        <v>2500</v>
      </c>
    </row>
    <row r="42" spans="1:6" x14ac:dyDescent="0.25">
      <c r="A42" s="9" t="s">
        <v>114</v>
      </c>
      <c r="B42" s="9" t="s">
        <v>115</v>
      </c>
      <c r="C42" s="9" t="s">
        <v>36</v>
      </c>
      <c r="D42" s="9" t="s">
        <v>37</v>
      </c>
      <c r="E42" s="9">
        <v>1</v>
      </c>
      <c r="F42" s="9">
        <v>20000</v>
      </c>
    </row>
    <row r="43" spans="1:6" x14ac:dyDescent="0.25">
      <c r="A43" s="9" t="s">
        <v>116</v>
      </c>
      <c r="B43" s="9" t="s">
        <v>117</v>
      </c>
      <c r="C43" s="9" t="s">
        <v>36</v>
      </c>
      <c r="D43" s="9" t="s">
        <v>118</v>
      </c>
      <c r="E43" s="9">
        <v>1</v>
      </c>
      <c r="F43" s="9">
        <v>2500</v>
      </c>
    </row>
    <row r="44" spans="1:6" x14ac:dyDescent="0.25">
      <c r="A44" s="9" t="s">
        <v>119</v>
      </c>
      <c r="B44" s="9" t="s">
        <v>120</v>
      </c>
      <c r="C44" s="9" t="s">
        <v>36</v>
      </c>
      <c r="D44" s="9" t="s">
        <v>37</v>
      </c>
      <c r="E44" s="9">
        <v>5</v>
      </c>
      <c r="F44" s="9">
        <v>500</v>
      </c>
    </row>
    <row r="45" spans="1:6" x14ac:dyDescent="0.25">
      <c r="A45" s="9" t="s">
        <v>121</v>
      </c>
      <c r="B45" s="9" t="s">
        <v>122</v>
      </c>
      <c r="C45" s="9" t="s">
        <v>36</v>
      </c>
      <c r="D45" s="9" t="s">
        <v>37</v>
      </c>
      <c r="E45" s="9">
        <v>1</v>
      </c>
      <c r="F45" s="9">
        <v>250</v>
      </c>
    </row>
    <row r="46" spans="1:6" x14ac:dyDescent="0.25">
      <c r="A46" s="9" t="s">
        <v>123</v>
      </c>
      <c r="B46" s="9" t="s">
        <v>124</v>
      </c>
      <c r="C46" s="9" t="s">
        <v>36</v>
      </c>
      <c r="D46" s="9" t="s">
        <v>52</v>
      </c>
      <c r="E46" s="9">
        <v>10</v>
      </c>
      <c r="F46" s="9">
        <v>1</v>
      </c>
    </row>
    <row r="47" spans="1:6" x14ac:dyDescent="0.25">
      <c r="A47" s="9" t="s">
        <v>125</v>
      </c>
      <c r="B47" s="9" t="s">
        <v>126</v>
      </c>
      <c r="C47" s="9" t="s">
        <v>36</v>
      </c>
      <c r="D47" s="9" t="s">
        <v>52</v>
      </c>
      <c r="E47" s="9">
        <v>100</v>
      </c>
      <c r="F47" s="9">
        <v>10</v>
      </c>
    </row>
    <row r="48" spans="1:6" x14ac:dyDescent="0.25">
      <c r="A48" s="9" t="s">
        <v>127</v>
      </c>
      <c r="B48" s="9" t="s">
        <v>128</v>
      </c>
      <c r="C48" s="9" t="s">
        <v>36</v>
      </c>
      <c r="D48" s="9" t="s">
        <v>52</v>
      </c>
      <c r="E48" s="9">
        <v>100</v>
      </c>
      <c r="F48" s="9">
        <v>1</v>
      </c>
    </row>
    <row r="49" spans="1:6" x14ac:dyDescent="0.25">
      <c r="A49" s="9" t="s">
        <v>129</v>
      </c>
      <c r="B49" s="9" t="s">
        <v>130</v>
      </c>
      <c r="C49" s="9" t="s">
        <v>36</v>
      </c>
      <c r="D49" s="9" t="s">
        <v>52</v>
      </c>
      <c r="E49" s="9">
        <v>100</v>
      </c>
      <c r="F49" s="9">
        <v>50</v>
      </c>
    </row>
    <row r="50" spans="1:6" x14ac:dyDescent="0.25">
      <c r="A50" s="9" t="s">
        <v>131</v>
      </c>
      <c r="B50" s="9" t="s">
        <v>132</v>
      </c>
      <c r="C50" s="9" t="s">
        <v>36</v>
      </c>
      <c r="D50" s="9" t="s">
        <v>52</v>
      </c>
      <c r="E50" s="9">
        <v>100</v>
      </c>
      <c r="F50" s="9">
        <v>10</v>
      </c>
    </row>
    <row r="51" spans="1:6" x14ac:dyDescent="0.25">
      <c r="A51" s="9" t="s">
        <v>133</v>
      </c>
      <c r="B51" s="9" t="s">
        <v>134</v>
      </c>
      <c r="C51" s="9" t="s">
        <v>36</v>
      </c>
      <c r="D51" s="9" t="s">
        <v>52</v>
      </c>
      <c r="E51" s="9">
        <v>100</v>
      </c>
      <c r="F51" s="9">
        <v>10</v>
      </c>
    </row>
    <row r="52" spans="1:6" x14ac:dyDescent="0.25">
      <c r="A52" s="9" t="s">
        <v>135</v>
      </c>
      <c r="B52" s="9" t="s">
        <v>136</v>
      </c>
      <c r="C52" s="9" t="s">
        <v>36</v>
      </c>
      <c r="D52" s="9" t="s">
        <v>52</v>
      </c>
      <c r="E52" s="9">
        <v>100</v>
      </c>
      <c r="F52" s="9">
        <v>50</v>
      </c>
    </row>
    <row r="53" spans="1:6" x14ac:dyDescent="0.25">
      <c r="A53" s="9" t="s">
        <v>137</v>
      </c>
      <c r="B53" s="9" t="s">
        <v>136</v>
      </c>
      <c r="C53" s="9" t="s">
        <v>36</v>
      </c>
      <c r="D53" s="9" t="s">
        <v>37</v>
      </c>
      <c r="E53" s="9">
        <v>100</v>
      </c>
      <c r="F53" s="9">
        <v>10</v>
      </c>
    </row>
    <row r="54" spans="1:6" x14ac:dyDescent="0.25">
      <c r="A54" s="9" t="s">
        <v>138</v>
      </c>
      <c r="B54" s="9" t="s">
        <v>139</v>
      </c>
      <c r="C54" s="9" t="s">
        <v>36</v>
      </c>
      <c r="D54" s="9" t="s">
        <v>52</v>
      </c>
      <c r="E54" s="9">
        <v>50</v>
      </c>
      <c r="F54" s="9">
        <v>10</v>
      </c>
    </row>
    <row r="55" spans="1:6" x14ac:dyDescent="0.25">
      <c r="A55" s="9" t="s">
        <v>140</v>
      </c>
      <c r="B55" s="9" t="s">
        <v>141</v>
      </c>
      <c r="C55" s="9" t="s">
        <v>36</v>
      </c>
      <c r="D55" s="9" t="s">
        <v>52</v>
      </c>
      <c r="E55" s="9">
        <v>10</v>
      </c>
      <c r="F55" s="9">
        <v>10</v>
      </c>
    </row>
    <row r="56" spans="1:6" x14ac:dyDescent="0.25">
      <c r="A56" s="9" t="s">
        <v>142</v>
      </c>
      <c r="B56" s="9" t="s">
        <v>143</v>
      </c>
      <c r="C56" s="9" t="s">
        <v>36</v>
      </c>
      <c r="D56" s="9" t="s">
        <v>37</v>
      </c>
      <c r="E56" s="9">
        <v>100</v>
      </c>
      <c r="F56" s="9">
        <v>10</v>
      </c>
    </row>
    <row r="57" spans="1:6" x14ac:dyDescent="0.25">
      <c r="A57" s="9" t="s">
        <v>144</v>
      </c>
      <c r="B57" s="9" t="s">
        <v>145</v>
      </c>
      <c r="C57" s="9" t="s">
        <v>36</v>
      </c>
      <c r="D57" s="9" t="s">
        <v>52</v>
      </c>
      <c r="E57" s="9">
        <v>100</v>
      </c>
      <c r="F57" s="9">
        <v>20</v>
      </c>
    </row>
    <row r="58" spans="1:6" x14ac:dyDescent="0.25">
      <c r="A58" s="9" t="s">
        <v>146</v>
      </c>
      <c r="B58" s="9" t="s">
        <v>147</v>
      </c>
      <c r="C58" s="9" t="s">
        <v>36</v>
      </c>
      <c r="D58" s="9" t="s">
        <v>52</v>
      </c>
      <c r="E58" s="9">
        <v>10</v>
      </c>
      <c r="F58" s="9">
        <v>10</v>
      </c>
    </row>
    <row r="59" spans="1:6" x14ac:dyDescent="0.25">
      <c r="A59" s="9" t="s">
        <v>148</v>
      </c>
      <c r="B59" s="9" t="s">
        <v>149</v>
      </c>
      <c r="C59" s="9" t="s">
        <v>36</v>
      </c>
      <c r="D59" s="9" t="s">
        <v>52</v>
      </c>
      <c r="E59" s="9">
        <v>50</v>
      </c>
      <c r="F59" s="9">
        <v>10</v>
      </c>
    </row>
    <row r="60" spans="1:6" x14ac:dyDescent="0.25">
      <c r="A60" s="9" t="s">
        <v>150</v>
      </c>
      <c r="B60" s="9" t="s">
        <v>151</v>
      </c>
      <c r="C60" s="9" t="s">
        <v>36</v>
      </c>
      <c r="D60" s="9" t="s">
        <v>52</v>
      </c>
      <c r="E60" s="9">
        <v>50</v>
      </c>
      <c r="F60" s="9">
        <v>1</v>
      </c>
    </row>
    <row r="61" spans="1:6" x14ac:dyDescent="0.25">
      <c r="A61" s="9" t="s">
        <v>152</v>
      </c>
      <c r="B61" s="9" t="s">
        <v>153</v>
      </c>
      <c r="C61" s="9" t="s">
        <v>36</v>
      </c>
      <c r="D61" s="9" t="s">
        <v>52</v>
      </c>
      <c r="E61" s="9">
        <v>50</v>
      </c>
      <c r="F61" s="9">
        <v>50</v>
      </c>
    </row>
    <row r="62" spans="1:6" x14ac:dyDescent="0.25">
      <c r="A62" s="9" t="s">
        <v>154</v>
      </c>
      <c r="B62" s="9" t="s">
        <v>155</v>
      </c>
      <c r="C62" s="9" t="s">
        <v>36</v>
      </c>
      <c r="D62" s="9" t="s">
        <v>52</v>
      </c>
      <c r="E62" s="9">
        <v>10</v>
      </c>
      <c r="F62" s="9">
        <v>5</v>
      </c>
    </row>
    <row r="63" spans="1:6" x14ac:dyDescent="0.25">
      <c r="A63" s="9" t="s">
        <v>156</v>
      </c>
      <c r="B63" s="9" t="s">
        <v>157</v>
      </c>
      <c r="C63" s="9" t="s">
        <v>36</v>
      </c>
      <c r="D63" s="9" t="s">
        <v>52</v>
      </c>
      <c r="E63" s="9">
        <v>10</v>
      </c>
      <c r="F63" s="9">
        <v>10</v>
      </c>
    </row>
    <row r="64" spans="1:6" x14ac:dyDescent="0.25">
      <c r="A64" s="9" t="s">
        <v>158</v>
      </c>
      <c r="B64" s="9" t="s">
        <v>159</v>
      </c>
      <c r="C64" s="9" t="s">
        <v>36</v>
      </c>
      <c r="D64" s="9" t="s">
        <v>52</v>
      </c>
      <c r="E64" s="9">
        <v>50</v>
      </c>
      <c r="F64" s="9">
        <v>1</v>
      </c>
    </row>
    <row r="65" spans="1:6" x14ac:dyDescent="0.25">
      <c r="A65" s="9" t="s">
        <v>160</v>
      </c>
      <c r="B65" s="9" t="s">
        <v>161</v>
      </c>
      <c r="C65" s="9" t="s">
        <v>36</v>
      </c>
      <c r="D65" s="9" t="s">
        <v>52</v>
      </c>
      <c r="E65" s="9">
        <v>1</v>
      </c>
      <c r="F65" s="9">
        <v>10</v>
      </c>
    </row>
    <row r="66" spans="1:6" x14ac:dyDescent="0.25">
      <c r="A66" s="9" t="s">
        <v>162</v>
      </c>
      <c r="B66" s="9" t="s">
        <v>163</v>
      </c>
      <c r="C66" s="9" t="s">
        <v>36</v>
      </c>
      <c r="D66" s="9" t="s">
        <v>52</v>
      </c>
      <c r="E66" s="9">
        <v>10</v>
      </c>
      <c r="F66" s="9">
        <v>10</v>
      </c>
    </row>
    <row r="67" spans="1:6" x14ac:dyDescent="0.25">
      <c r="A67" s="9" t="s">
        <v>164</v>
      </c>
      <c r="B67" s="9" t="s">
        <v>165</v>
      </c>
      <c r="C67" s="9" t="s">
        <v>36</v>
      </c>
      <c r="D67" s="9" t="s">
        <v>52</v>
      </c>
      <c r="E67" s="9">
        <v>10</v>
      </c>
      <c r="F67" s="9">
        <v>10</v>
      </c>
    </row>
    <row r="68" spans="1:6" x14ac:dyDescent="0.25">
      <c r="A68" s="9" t="s">
        <v>166</v>
      </c>
      <c r="B68" s="9" t="s">
        <v>167</v>
      </c>
      <c r="C68" s="9" t="s">
        <v>36</v>
      </c>
      <c r="D68" s="9" t="s">
        <v>52</v>
      </c>
      <c r="E68" s="9">
        <v>50</v>
      </c>
      <c r="F68" s="9">
        <v>10</v>
      </c>
    </row>
    <row r="69" spans="1:6" x14ac:dyDescent="0.25">
      <c r="A69" s="9" t="s">
        <v>168</v>
      </c>
      <c r="B69" s="9" t="s">
        <v>169</v>
      </c>
      <c r="C69" s="9" t="s">
        <v>36</v>
      </c>
      <c r="D69" s="9" t="s">
        <v>52</v>
      </c>
      <c r="E69" s="9">
        <v>50</v>
      </c>
      <c r="F69" s="9">
        <v>1</v>
      </c>
    </row>
    <row r="70" spans="1:6" x14ac:dyDescent="0.25">
      <c r="A70" s="9" t="s">
        <v>170</v>
      </c>
      <c r="B70" s="9" t="s">
        <v>171</v>
      </c>
      <c r="C70" s="9" t="s">
        <v>36</v>
      </c>
      <c r="D70" s="9" t="s">
        <v>52</v>
      </c>
      <c r="E70" s="9">
        <v>10</v>
      </c>
      <c r="F70" s="9">
        <v>25</v>
      </c>
    </row>
    <row r="71" spans="1:6" x14ac:dyDescent="0.25">
      <c r="A71" s="9" t="s">
        <v>172</v>
      </c>
      <c r="B71" s="9" t="s">
        <v>173</v>
      </c>
      <c r="C71" s="9" t="s">
        <v>36</v>
      </c>
      <c r="D71" s="9" t="s">
        <v>52</v>
      </c>
      <c r="E71" s="9">
        <v>100</v>
      </c>
      <c r="F71" s="9">
        <v>50</v>
      </c>
    </row>
    <row r="72" spans="1:6" x14ac:dyDescent="0.25">
      <c r="A72" s="9" t="s">
        <v>174</v>
      </c>
      <c r="B72" s="9" t="s">
        <v>175</v>
      </c>
      <c r="C72" s="9" t="s">
        <v>36</v>
      </c>
      <c r="D72" s="9" t="s">
        <v>52</v>
      </c>
      <c r="E72" s="9">
        <v>100</v>
      </c>
      <c r="F72" s="9">
        <v>50</v>
      </c>
    </row>
    <row r="73" spans="1:6" x14ac:dyDescent="0.25">
      <c r="A73" s="9" t="s">
        <v>176</v>
      </c>
      <c r="B73" s="9" t="s">
        <v>177</v>
      </c>
      <c r="C73" s="9" t="s">
        <v>36</v>
      </c>
      <c r="D73" s="9" t="s">
        <v>52</v>
      </c>
      <c r="E73" s="9">
        <v>100</v>
      </c>
      <c r="F73" s="9">
        <v>1</v>
      </c>
    </row>
    <row r="74" spans="1:6" x14ac:dyDescent="0.25">
      <c r="A74" s="9" t="s">
        <v>178</v>
      </c>
      <c r="B74" s="9" t="s">
        <v>179</v>
      </c>
      <c r="C74" s="9" t="s">
        <v>36</v>
      </c>
      <c r="D74" s="9" t="s">
        <v>37</v>
      </c>
      <c r="E74" s="9">
        <v>100</v>
      </c>
      <c r="F74" s="9">
        <v>20</v>
      </c>
    </row>
    <row r="75" spans="1:6" x14ac:dyDescent="0.25">
      <c r="A75" s="9" t="s">
        <v>180</v>
      </c>
      <c r="B75" s="9" t="s">
        <v>179</v>
      </c>
      <c r="C75" s="9" t="s">
        <v>36</v>
      </c>
      <c r="D75" s="9" t="s">
        <v>52</v>
      </c>
      <c r="E75" s="9">
        <v>100</v>
      </c>
      <c r="F75" s="9">
        <v>50</v>
      </c>
    </row>
    <row r="76" spans="1:6" x14ac:dyDescent="0.25">
      <c r="A76" s="9" t="s">
        <v>181</v>
      </c>
      <c r="B76" s="9" t="s">
        <v>182</v>
      </c>
      <c r="C76" s="9" t="s">
        <v>36</v>
      </c>
      <c r="D76" s="9" t="s">
        <v>52</v>
      </c>
      <c r="E76" s="9">
        <v>100</v>
      </c>
      <c r="F76" s="9">
        <v>20</v>
      </c>
    </row>
    <row r="77" spans="1:6" x14ac:dyDescent="0.25">
      <c r="A77" s="9" t="s">
        <v>183</v>
      </c>
      <c r="B77" s="9" t="s">
        <v>184</v>
      </c>
      <c r="C77" s="9" t="s">
        <v>36</v>
      </c>
      <c r="D77" s="9" t="s">
        <v>52</v>
      </c>
      <c r="E77" s="9">
        <v>50</v>
      </c>
      <c r="F77" s="9">
        <v>20</v>
      </c>
    </row>
    <row r="78" spans="1:6" x14ac:dyDescent="0.25">
      <c r="A78" s="9" t="s">
        <v>185</v>
      </c>
      <c r="B78" s="9" t="s">
        <v>186</v>
      </c>
      <c r="C78" s="9" t="s">
        <v>36</v>
      </c>
      <c r="D78" s="9" t="s">
        <v>52</v>
      </c>
      <c r="E78" s="9">
        <v>100</v>
      </c>
      <c r="F78" s="9">
        <v>1</v>
      </c>
    </row>
    <row r="79" spans="1:6" x14ac:dyDescent="0.25">
      <c r="A79" s="9" t="s">
        <v>187</v>
      </c>
      <c r="B79" s="9" t="s">
        <v>188</v>
      </c>
      <c r="C79" s="9" t="s">
        <v>36</v>
      </c>
      <c r="D79" s="9" t="s">
        <v>52</v>
      </c>
      <c r="E79" s="9">
        <v>10</v>
      </c>
      <c r="F79" s="9">
        <v>5</v>
      </c>
    </row>
    <row r="80" spans="1:6" x14ac:dyDescent="0.25">
      <c r="A80" s="9" t="s">
        <v>189</v>
      </c>
      <c r="B80" s="9" t="s">
        <v>190</v>
      </c>
      <c r="C80" s="9" t="s">
        <v>36</v>
      </c>
      <c r="D80" s="9" t="s">
        <v>52</v>
      </c>
      <c r="E80" s="9">
        <v>10</v>
      </c>
      <c r="F80" s="9">
        <v>1</v>
      </c>
    </row>
    <row r="81" spans="1:6" x14ac:dyDescent="0.25">
      <c r="A81" s="9" t="s">
        <v>191</v>
      </c>
      <c r="B81" s="9" t="s">
        <v>192</v>
      </c>
      <c r="C81" s="9" t="s">
        <v>36</v>
      </c>
      <c r="D81" s="9" t="s">
        <v>52</v>
      </c>
      <c r="E81" s="9">
        <v>50</v>
      </c>
      <c r="F81" s="9">
        <v>5</v>
      </c>
    </row>
    <row r="82" spans="1:6" x14ac:dyDescent="0.25">
      <c r="A82" s="9" t="s">
        <v>193</v>
      </c>
      <c r="B82" s="9" t="s">
        <v>194</v>
      </c>
      <c r="C82" s="9" t="s">
        <v>36</v>
      </c>
      <c r="D82" s="9" t="s">
        <v>52</v>
      </c>
      <c r="E82" s="9">
        <v>50</v>
      </c>
      <c r="F82" s="9">
        <v>1</v>
      </c>
    </row>
    <row r="83" spans="1:6" x14ac:dyDescent="0.25">
      <c r="A83" s="9" t="s">
        <v>195</v>
      </c>
      <c r="B83" s="9" t="s">
        <v>196</v>
      </c>
      <c r="C83" s="9" t="s">
        <v>36</v>
      </c>
      <c r="D83" s="9" t="s">
        <v>52</v>
      </c>
      <c r="E83" s="9">
        <v>50</v>
      </c>
      <c r="F83" s="9">
        <v>1</v>
      </c>
    </row>
    <row r="84" spans="1:6" x14ac:dyDescent="0.25">
      <c r="A84" s="9" t="s">
        <v>197</v>
      </c>
      <c r="B84" s="9" t="s">
        <v>198</v>
      </c>
      <c r="C84" s="9" t="s">
        <v>36</v>
      </c>
      <c r="D84" s="9" t="s">
        <v>52</v>
      </c>
      <c r="E84" s="9">
        <v>50</v>
      </c>
      <c r="F84" s="9">
        <v>1</v>
      </c>
    </row>
    <row r="85" spans="1:6" x14ac:dyDescent="0.25">
      <c r="A85" s="9" t="s">
        <v>199</v>
      </c>
      <c r="B85" s="9" t="s">
        <v>200</v>
      </c>
      <c r="C85" s="9" t="s">
        <v>36</v>
      </c>
      <c r="D85" s="9" t="s">
        <v>52</v>
      </c>
      <c r="E85" s="9">
        <v>50</v>
      </c>
      <c r="F85" s="9">
        <v>5</v>
      </c>
    </row>
    <row r="86" spans="1:6" x14ac:dyDescent="0.25">
      <c r="A86" s="9" t="s">
        <v>201</v>
      </c>
      <c r="B86" s="9" t="s">
        <v>202</v>
      </c>
      <c r="C86" s="9" t="s">
        <v>36</v>
      </c>
      <c r="D86" s="9" t="s">
        <v>52</v>
      </c>
      <c r="E86" s="9">
        <v>10</v>
      </c>
      <c r="F86" s="9">
        <v>5</v>
      </c>
    </row>
    <row r="87" spans="1:6" x14ac:dyDescent="0.25">
      <c r="A87" s="9" t="s">
        <v>203</v>
      </c>
      <c r="B87" s="9" t="s">
        <v>204</v>
      </c>
      <c r="C87" s="9" t="s">
        <v>36</v>
      </c>
      <c r="D87" s="9" t="s">
        <v>52</v>
      </c>
      <c r="E87" s="9">
        <v>10</v>
      </c>
      <c r="F87" s="9">
        <v>10</v>
      </c>
    </row>
    <row r="88" spans="1:6" x14ac:dyDescent="0.25">
      <c r="A88" s="9" t="s">
        <v>205</v>
      </c>
      <c r="B88" s="9" t="s">
        <v>206</v>
      </c>
      <c r="C88" s="9" t="s">
        <v>36</v>
      </c>
      <c r="D88" s="9" t="s">
        <v>52</v>
      </c>
      <c r="E88" s="9">
        <v>50</v>
      </c>
      <c r="F88" s="9">
        <v>5</v>
      </c>
    </row>
    <row r="89" spans="1:6" x14ac:dyDescent="0.25">
      <c r="A89" s="9" t="s">
        <v>207</v>
      </c>
      <c r="B89" s="9" t="s">
        <v>208</v>
      </c>
      <c r="C89" s="9" t="s">
        <v>36</v>
      </c>
      <c r="D89" s="9" t="s">
        <v>52</v>
      </c>
      <c r="E89" s="9">
        <v>50</v>
      </c>
      <c r="F89" s="9">
        <v>5</v>
      </c>
    </row>
    <row r="90" spans="1:6" x14ac:dyDescent="0.25">
      <c r="A90" s="9" t="s">
        <v>209</v>
      </c>
      <c r="B90" s="9" t="s">
        <v>210</v>
      </c>
      <c r="C90" s="9" t="s">
        <v>36</v>
      </c>
      <c r="D90" s="9" t="s">
        <v>52</v>
      </c>
      <c r="E90" s="9">
        <v>50</v>
      </c>
      <c r="F90" s="9">
        <v>5</v>
      </c>
    </row>
    <row r="91" spans="1:6" x14ac:dyDescent="0.25">
      <c r="A91" s="9" t="s">
        <v>211</v>
      </c>
      <c r="B91" s="9" t="s">
        <v>212</v>
      </c>
      <c r="C91" s="9" t="s">
        <v>36</v>
      </c>
      <c r="D91" s="9" t="s">
        <v>52</v>
      </c>
      <c r="E91" s="9">
        <v>50</v>
      </c>
      <c r="F91" s="9">
        <v>5</v>
      </c>
    </row>
    <row r="92" spans="1:6" x14ac:dyDescent="0.25">
      <c r="A92" s="9" t="s">
        <v>213</v>
      </c>
      <c r="B92" s="9" t="s">
        <v>214</v>
      </c>
      <c r="C92" s="9" t="s">
        <v>36</v>
      </c>
      <c r="D92" s="9" t="s">
        <v>52</v>
      </c>
      <c r="E92" s="9">
        <v>10</v>
      </c>
      <c r="F92" s="9">
        <v>1</v>
      </c>
    </row>
    <row r="93" spans="1:6" x14ac:dyDescent="0.25">
      <c r="A93" s="9" t="s">
        <v>215</v>
      </c>
      <c r="B93" s="9" t="s">
        <v>216</v>
      </c>
      <c r="C93" s="9" t="s">
        <v>36</v>
      </c>
      <c r="D93" s="9" t="s">
        <v>52</v>
      </c>
      <c r="E93" s="9">
        <v>50</v>
      </c>
      <c r="F93" s="9">
        <v>5</v>
      </c>
    </row>
    <row r="94" spans="1:6" x14ac:dyDescent="0.25">
      <c r="A94" s="9" t="s">
        <v>217</v>
      </c>
      <c r="B94" s="9" t="s">
        <v>218</v>
      </c>
      <c r="C94" s="9" t="s">
        <v>36</v>
      </c>
      <c r="D94" s="9" t="s">
        <v>52</v>
      </c>
      <c r="E94" s="9">
        <v>50</v>
      </c>
      <c r="F94" s="9">
        <v>5</v>
      </c>
    </row>
    <row r="95" spans="1:6" x14ac:dyDescent="0.25">
      <c r="A95" s="9" t="s">
        <v>219</v>
      </c>
      <c r="B95" s="9" t="s">
        <v>220</v>
      </c>
      <c r="C95" s="9" t="s">
        <v>36</v>
      </c>
      <c r="D95" s="9" t="s">
        <v>37</v>
      </c>
      <c r="E95" s="9">
        <v>10</v>
      </c>
      <c r="F95" s="9">
        <v>5</v>
      </c>
    </row>
    <row r="96" spans="1:6" x14ac:dyDescent="0.25">
      <c r="A96" s="9" t="s">
        <v>221</v>
      </c>
      <c r="B96" s="9" t="s">
        <v>222</v>
      </c>
      <c r="C96" s="9" t="s">
        <v>36</v>
      </c>
      <c r="D96" s="9" t="s">
        <v>37</v>
      </c>
      <c r="E96" s="9">
        <v>100</v>
      </c>
      <c r="F96" s="9">
        <v>10</v>
      </c>
    </row>
    <row r="97" spans="1:6" x14ac:dyDescent="0.25">
      <c r="A97" s="9" t="s">
        <v>223</v>
      </c>
      <c r="B97" s="9" t="s">
        <v>224</v>
      </c>
      <c r="C97" s="9" t="s">
        <v>36</v>
      </c>
      <c r="D97" s="9" t="s">
        <v>37</v>
      </c>
      <c r="E97" s="9">
        <v>100</v>
      </c>
      <c r="F97" s="9">
        <v>25</v>
      </c>
    </row>
    <row r="98" spans="1:6" x14ac:dyDescent="0.25">
      <c r="A98" s="9" t="s">
        <v>225</v>
      </c>
      <c r="B98" s="9" t="s">
        <v>226</v>
      </c>
      <c r="C98" s="9" t="s">
        <v>36</v>
      </c>
      <c r="D98" s="9" t="s">
        <v>37</v>
      </c>
      <c r="E98" s="9">
        <v>100</v>
      </c>
      <c r="F98" s="9">
        <v>10</v>
      </c>
    </row>
    <row r="99" spans="1:6" x14ac:dyDescent="0.25">
      <c r="A99" s="9" t="s">
        <v>227</v>
      </c>
      <c r="B99" s="9" t="s">
        <v>228</v>
      </c>
      <c r="C99" s="9" t="s">
        <v>36</v>
      </c>
      <c r="D99" s="9" t="s">
        <v>37</v>
      </c>
      <c r="E99" s="9">
        <v>100</v>
      </c>
      <c r="F99" s="9">
        <v>5</v>
      </c>
    </row>
    <row r="100" spans="1:6" x14ac:dyDescent="0.25">
      <c r="A100" s="9" t="s">
        <v>229</v>
      </c>
      <c r="B100" s="9" t="s">
        <v>230</v>
      </c>
      <c r="C100" s="9" t="s">
        <v>36</v>
      </c>
      <c r="D100" s="9" t="s">
        <v>37</v>
      </c>
      <c r="E100" s="9">
        <v>100</v>
      </c>
      <c r="F100" s="9">
        <v>5</v>
      </c>
    </row>
    <row r="101" spans="1:6" x14ac:dyDescent="0.25">
      <c r="A101" s="9" t="s">
        <v>231</v>
      </c>
      <c r="B101" s="9" t="s">
        <v>232</v>
      </c>
      <c r="C101" s="9" t="s">
        <v>36</v>
      </c>
      <c r="D101" s="9" t="s">
        <v>37</v>
      </c>
      <c r="E101" s="9">
        <v>100</v>
      </c>
      <c r="F101" s="9">
        <v>5</v>
      </c>
    </row>
    <row r="102" spans="1:6" x14ac:dyDescent="0.25">
      <c r="A102" s="9" t="s">
        <v>233</v>
      </c>
      <c r="B102" s="9" t="s">
        <v>234</v>
      </c>
      <c r="C102" s="9" t="s">
        <v>36</v>
      </c>
      <c r="D102" s="9" t="s">
        <v>37</v>
      </c>
      <c r="E102" s="9">
        <v>100</v>
      </c>
      <c r="F102" s="9">
        <v>5</v>
      </c>
    </row>
    <row r="103" spans="1:6" x14ac:dyDescent="0.25">
      <c r="A103" s="9" t="s">
        <v>235</v>
      </c>
      <c r="B103" s="9" t="s">
        <v>236</v>
      </c>
      <c r="C103" s="9" t="s">
        <v>36</v>
      </c>
      <c r="D103" s="9" t="s">
        <v>37</v>
      </c>
      <c r="E103" s="9">
        <v>10</v>
      </c>
      <c r="F103" s="9">
        <v>5</v>
      </c>
    </row>
    <row r="104" spans="1:6" x14ac:dyDescent="0.25">
      <c r="A104" s="9" t="s">
        <v>237</v>
      </c>
      <c r="B104" s="9" t="s">
        <v>238</v>
      </c>
      <c r="C104" s="9" t="s">
        <v>36</v>
      </c>
      <c r="D104" s="9" t="s">
        <v>37</v>
      </c>
      <c r="E104" s="9">
        <v>10</v>
      </c>
      <c r="F104" s="9">
        <v>5</v>
      </c>
    </row>
    <row r="105" spans="1:6" x14ac:dyDescent="0.25">
      <c r="A105" s="9" t="s">
        <v>239</v>
      </c>
      <c r="B105" s="9" t="s">
        <v>240</v>
      </c>
      <c r="C105" s="9" t="s">
        <v>36</v>
      </c>
      <c r="D105" s="9" t="s">
        <v>37</v>
      </c>
      <c r="E105" s="9">
        <v>100</v>
      </c>
      <c r="F105" s="9">
        <v>10</v>
      </c>
    </row>
    <row r="106" spans="1:6" x14ac:dyDescent="0.25">
      <c r="A106" s="9" t="s">
        <v>241</v>
      </c>
      <c r="B106" s="9" t="s">
        <v>242</v>
      </c>
      <c r="C106" s="9" t="s">
        <v>36</v>
      </c>
      <c r="D106" s="9" t="s">
        <v>37</v>
      </c>
      <c r="E106" s="9">
        <v>100</v>
      </c>
      <c r="F106" s="9">
        <v>5</v>
      </c>
    </row>
    <row r="107" spans="1:6" x14ac:dyDescent="0.25">
      <c r="A107" s="9" t="s">
        <v>243</v>
      </c>
      <c r="B107" s="9" t="s">
        <v>244</v>
      </c>
      <c r="C107" s="9" t="s">
        <v>36</v>
      </c>
      <c r="D107" s="9" t="s">
        <v>37</v>
      </c>
      <c r="E107" s="9">
        <v>100</v>
      </c>
      <c r="F107" s="9">
        <v>5</v>
      </c>
    </row>
    <row r="108" spans="1:6" x14ac:dyDescent="0.25">
      <c r="A108" s="9" t="s">
        <v>245</v>
      </c>
      <c r="B108" s="9" t="s">
        <v>246</v>
      </c>
      <c r="C108" s="9" t="s">
        <v>36</v>
      </c>
      <c r="D108" s="9" t="s">
        <v>37</v>
      </c>
      <c r="E108" s="9">
        <v>100</v>
      </c>
      <c r="F108" s="9">
        <v>10</v>
      </c>
    </row>
    <row r="109" spans="1:6" x14ac:dyDescent="0.25">
      <c r="A109" s="9" t="s">
        <v>247</v>
      </c>
      <c r="B109" s="9" t="s">
        <v>248</v>
      </c>
      <c r="C109" s="9" t="s">
        <v>36</v>
      </c>
      <c r="D109" s="9" t="s">
        <v>37</v>
      </c>
      <c r="E109" s="9">
        <v>100</v>
      </c>
      <c r="F109" s="9">
        <v>5</v>
      </c>
    </row>
    <row r="110" spans="1:6" x14ac:dyDescent="0.25">
      <c r="A110" s="9" t="s">
        <v>249</v>
      </c>
      <c r="B110" s="9" t="s">
        <v>250</v>
      </c>
      <c r="C110" s="9" t="s">
        <v>36</v>
      </c>
      <c r="D110" s="9" t="s">
        <v>52</v>
      </c>
      <c r="E110" s="9">
        <v>10</v>
      </c>
      <c r="F110" s="9">
        <v>50</v>
      </c>
    </row>
    <row r="111" spans="1:6" x14ac:dyDescent="0.25">
      <c r="A111" s="9" t="s">
        <v>251</v>
      </c>
      <c r="B111" s="9" t="s">
        <v>250</v>
      </c>
      <c r="C111" s="9" t="s">
        <v>36</v>
      </c>
      <c r="D111" s="9" t="s">
        <v>37</v>
      </c>
      <c r="E111" s="9">
        <v>100</v>
      </c>
      <c r="F111" s="9">
        <v>250</v>
      </c>
    </row>
    <row r="112" spans="1:6" x14ac:dyDescent="0.25">
      <c r="A112" s="9" t="s">
        <v>252</v>
      </c>
      <c r="B112" s="9" t="s">
        <v>253</v>
      </c>
      <c r="C112" s="9" t="s">
        <v>254</v>
      </c>
      <c r="D112" s="9" t="s">
        <v>37</v>
      </c>
      <c r="E112" s="9">
        <v>100</v>
      </c>
      <c r="F112" s="9">
        <v>5</v>
      </c>
    </row>
    <row r="113" spans="1:6" x14ac:dyDescent="0.25">
      <c r="A113" s="9" t="s">
        <v>255</v>
      </c>
      <c r="B113" s="9" t="s">
        <v>256</v>
      </c>
      <c r="C113" s="9" t="s">
        <v>36</v>
      </c>
      <c r="D113" s="9" t="s">
        <v>37</v>
      </c>
      <c r="E113" s="9">
        <v>100</v>
      </c>
      <c r="F113" s="9">
        <v>5</v>
      </c>
    </row>
    <row r="114" spans="1:6" x14ac:dyDescent="0.25">
      <c r="A114" s="9" t="s">
        <v>257</v>
      </c>
      <c r="B114" s="9" t="s">
        <v>258</v>
      </c>
      <c r="C114" s="9" t="s">
        <v>36</v>
      </c>
      <c r="D114" s="9" t="s">
        <v>37</v>
      </c>
      <c r="E114" s="9">
        <v>100</v>
      </c>
      <c r="F114" s="9">
        <v>5</v>
      </c>
    </row>
    <row r="115" spans="1:6" x14ac:dyDescent="0.25">
      <c r="A115" s="9" t="s">
        <v>259</v>
      </c>
      <c r="B115" s="9" t="s">
        <v>260</v>
      </c>
      <c r="C115" s="9" t="s">
        <v>36</v>
      </c>
      <c r="D115" s="9" t="s">
        <v>37</v>
      </c>
      <c r="E115" s="9">
        <v>100</v>
      </c>
      <c r="F115" s="9">
        <v>100</v>
      </c>
    </row>
    <row r="116" spans="1:6" x14ac:dyDescent="0.25">
      <c r="A116" s="9" t="s">
        <v>261</v>
      </c>
      <c r="B116" s="9" t="s">
        <v>262</v>
      </c>
      <c r="C116" s="9" t="s">
        <v>36</v>
      </c>
      <c r="D116" s="9" t="s">
        <v>37</v>
      </c>
      <c r="E116" s="9">
        <v>100</v>
      </c>
      <c r="F116" s="9">
        <v>5</v>
      </c>
    </row>
    <row r="117" spans="1:6" x14ac:dyDescent="0.25">
      <c r="A117" s="9" t="s">
        <v>263</v>
      </c>
      <c r="B117" s="9" t="s">
        <v>264</v>
      </c>
      <c r="C117" s="9" t="s">
        <v>36</v>
      </c>
      <c r="D117" s="9" t="s">
        <v>37</v>
      </c>
      <c r="E117" s="9">
        <v>100</v>
      </c>
      <c r="F117" s="9">
        <v>5</v>
      </c>
    </row>
    <row r="118" spans="1:6" x14ac:dyDescent="0.25">
      <c r="A118" s="9" t="s">
        <v>265</v>
      </c>
      <c r="B118" s="9" t="s">
        <v>266</v>
      </c>
      <c r="C118" s="9" t="s">
        <v>36</v>
      </c>
      <c r="D118" s="9" t="s">
        <v>37</v>
      </c>
      <c r="E118" s="9">
        <v>100</v>
      </c>
      <c r="F118" s="9">
        <v>10</v>
      </c>
    </row>
    <row r="119" spans="1:6" x14ac:dyDescent="0.25">
      <c r="A119" s="9" t="s">
        <v>267</v>
      </c>
      <c r="B119" s="9" t="s">
        <v>268</v>
      </c>
      <c r="C119" s="9" t="s">
        <v>36</v>
      </c>
      <c r="D119" s="9" t="s">
        <v>37</v>
      </c>
      <c r="E119" s="9">
        <v>100</v>
      </c>
      <c r="F119" s="9">
        <v>10</v>
      </c>
    </row>
    <row r="120" spans="1:6" x14ac:dyDescent="0.25">
      <c r="A120" s="9" t="s">
        <v>269</v>
      </c>
      <c r="B120" s="9" t="s">
        <v>270</v>
      </c>
      <c r="C120" s="9" t="s">
        <v>36</v>
      </c>
      <c r="D120" s="9" t="s">
        <v>37</v>
      </c>
      <c r="E120" s="9">
        <v>100</v>
      </c>
      <c r="F120" s="9">
        <v>10</v>
      </c>
    </row>
    <row r="121" spans="1:6" x14ac:dyDescent="0.25">
      <c r="A121" s="9" t="s">
        <v>271</v>
      </c>
      <c r="B121" s="9" t="s">
        <v>272</v>
      </c>
      <c r="C121" s="9" t="s">
        <v>36</v>
      </c>
      <c r="D121" s="9" t="s">
        <v>52</v>
      </c>
      <c r="E121" s="9">
        <v>50</v>
      </c>
      <c r="F121" s="9">
        <v>5</v>
      </c>
    </row>
    <row r="122" spans="1:6" x14ac:dyDescent="0.25">
      <c r="A122" s="9" t="s">
        <v>273</v>
      </c>
      <c r="B122" s="9" t="s">
        <v>274</v>
      </c>
      <c r="C122" s="9" t="s">
        <v>36</v>
      </c>
      <c r="D122" s="9" t="s">
        <v>37</v>
      </c>
      <c r="E122" s="9">
        <v>100</v>
      </c>
      <c r="F122" s="9">
        <v>10</v>
      </c>
    </row>
    <row r="123" spans="1:6" x14ac:dyDescent="0.25">
      <c r="A123" s="9" t="s">
        <v>275</v>
      </c>
      <c r="B123" s="9" t="s">
        <v>276</v>
      </c>
      <c r="C123" s="9" t="s">
        <v>36</v>
      </c>
      <c r="D123" s="9" t="s">
        <v>52</v>
      </c>
      <c r="E123" s="9">
        <v>1</v>
      </c>
      <c r="F123" s="9">
        <v>5</v>
      </c>
    </row>
    <row r="124" spans="1:6" x14ac:dyDescent="0.25">
      <c r="A124" s="9" t="s">
        <v>277</v>
      </c>
      <c r="B124" s="9" t="s">
        <v>278</v>
      </c>
      <c r="C124" s="9" t="s">
        <v>36</v>
      </c>
      <c r="D124" s="9" t="s">
        <v>52</v>
      </c>
      <c r="E124" s="9">
        <v>50</v>
      </c>
      <c r="F124" s="9">
        <v>1</v>
      </c>
    </row>
    <row r="125" spans="1:6" x14ac:dyDescent="0.25">
      <c r="A125" s="9" t="s">
        <v>279</v>
      </c>
      <c r="B125" s="9" t="s">
        <v>280</v>
      </c>
      <c r="C125" s="9" t="s">
        <v>36</v>
      </c>
      <c r="D125" s="9" t="s">
        <v>52</v>
      </c>
      <c r="E125" s="9">
        <v>100</v>
      </c>
      <c r="F125" s="9">
        <v>1</v>
      </c>
    </row>
    <row r="126" spans="1:6" x14ac:dyDescent="0.25">
      <c r="A126" s="9" t="s">
        <v>281</v>
      </c>
      <c r="B126" s="9" t="s">
        <v>282</v>
      </c>
      <c r="C126" s="9" t="s">
        <v>36</v>
      </c>
      <c r="D126" s="9" t="s">
        <v>52</v>
      </c>
      <c r="E126" s="9">
        <v>100</v>
      </c>
      <c r="F126" s="9">
        <v>10</v>
      </c>
    </row>
    <row r="127" spans="1:6" x14ac:dyDescent="0.25">
      <c r="A127" s="9" t="s">
        <v>283</v>
      </c>
      <c r="B127" s="9" t="s">
        <v>284</v>
      </c>
      <c r="C127" s="9" t="s">
        <v>36</v>
      </c>
      <c r="D127" s="9" t="s">
        <v>52</v>
      </c>
      <c r="E127" s="9">
        <v>10</v>
      </c>
      <c r="F127" s="9">
        <v>10</v>
      </c>
    </row>
    <row r="128" spans="1:6" x14ac:dyDescent="0.25">
      <c r="A128" s="9" t="s">
        <v>285</v>
      </c>
      <c r="B128" s="9" t="s">
        <v>286</v>
      </c>
      <c r="C128" s="9" t="s">
        <v>36</v>
      </c>
      <c r="D128" s="9" t="s">
        <v>52</v>
      </c>
      <c r="E128" s="9">
        <v>100</v>
      </c>
      <c r="F128" s="9">
        <v>10</v>
      </c>
    </row>
    <row r="129" spans="1:6" x14ac:dyDescent="0.25">
      <c r="A129" s="9" t="s">
        <v>287</v>
      </c>
      <c r="B129" s="9" t="s">
        <v>288</v>
      </c>
      <c r="C129" s="9" t="s">
        <v>36</v>
      </c>
      <c r="D129" s="9" t="s">
        <v>37</v>
      </c>
      <c r="E129" s="9">
        <v>500</v>
      </c>
      <c r="F129" s="9">
        <v>1</v>
      </c>
    </row>
    <row r="130" spans="1:6" x14ac:dyDescent="0.25">
      <c r="A130" s="9" t="s">
        <v>289</v>
      </c>
      <c r="B130" s="9" t="s">
        <v>290</v>
      </c>
      <c r="C130" s="9" t="s">
        <v>36</v>
      </c>
      <c r="D130" s="9" t="s">
        <v>52</v>
      </c>
      <c r="E130" s="9">
        <v>10</v>
      </c>
      <c r="F130" s="9">
        <v>5</v>
      </c>
    </row>
    <row r="131" spans="1:6" x14ac:dyDescent="0.25">
      <c r="A131" s="9" t="s">
        <v>291</v>
      </c>
      <c r="B131" s="9" t="s">
        <v>292</v>
      </c>
      <c r="C131" s="9" t="s">
        <v>36</v>
      </c>
      <c r="D131" s="9" t="s">
        <v>52</v>
      </c>
      <c r="E131" s="9">
        <v>10</v>
      </c>
      <c r="F131" s="9">
        <v>10</v>
      </c>
    </row>
    <row r="132" spans="1:6" x14ac:dyDescent="0.25">
      <c r="A132" s="9" t="s">
        <v>293</v>
      </c>
      <c r="B132" s="9" t="s">
        <v>294</v>
      </c>
      <c r="C132" s="9" t="s">
        <v>36</v>
      </c>
      <c r="D132" s="9" t="s">
        <v>52</v>
      </c>
      <c r="E132" s="9">
        <v>10</v>
      </c>
      <c r="F132" s="9">
        <v>50</v>
      </c>
    </row>
    <row r="133" spans="1:6" x14ac:dyDescent="0.25">
      <c r="A133" s="9" t="s">
        <v>295</v>
      </c>
      <c r="B133" s="9" t="s">
        <v>294</v>
      </c>
      <c r="C133" s="9" t="s">
        <v>36</v>
      </c>
      <c r="D133" s="9" t="s">
        <v>296</v>
      </c>
      <c r="E133" s="9">
        <v>1000</v>
      </c>
      <c r="F133" s="9">
        <v>20</v>
      </c>
    </row>
    <row r="134" spans="1:6" x14ac:dyDescent="0.25">
      <c r="A134" s="9" t="s">
        <v>297</v>
      </c>
      <c r="B134" s="9" t="s">
        <v>298</v>
      </c>
      <c r="C134" s="9" t="s">
        <v>36</v>
      </c>
      <c r="D134" s="9" t="s">
        <v>52</v>
      </c>
      <c r="E134" s="9">
        <v>10</v>
      </c>
      <c r="F134" s="9">
        <v>1</v>
      </c>
    </row>
    <row r="135" spans="1:6" x14ac:dyDescent="0.25">
      <c r="A135" s="9" t="s">
        <v>299</v>
      </c>
      <c r="B135" s="9" t="s">
        <v>300</v>
      </c>
      <c r="C135" s="9" t="s">
        <v>36</v>
      </c>
      <c r="D135" s="9" t="s">
        <v>52</v>
      </c>
      <c r="E135" s="9">
        <v>10</v>
      </c>
      <c r="F135" s="9">
        <v>10</v>
      </c>
    </row>
    <row r="136" spans="1:6" x14ac:dyDescent="0.25">
      <c r="A136" s="9" t="s">
        <v>301</v>
      </c>
      <c r="B136" s="9" t="s">
        <v>302</v>
      </c>
      <c r="C136" s="9" t="s">
        <v>36</v>
      </c>
      <c r="D136" s="9" t="s">
        <v>52</v>
      </c>
      <c r="E136" s="9">
        <v>100</v>
      </c>
      <c r="F136" s="9">
        <v>1</v>
      </c>
    </row>
    <row r="137" spans="1:6" x14ac:dyDescent="0.25">
      <c r="A137" s="9" t="s">
        <v>303</v>
      </c>
      <c r="B137" s="9" t="s">
        <v>304</v>
      </c>
      <c r="C137" s="9" t="s">
        <v>36</v>
      </c>
      <c r="D137" s="9" t="s">
        <v>52</v>
      </c>
      <c r="E137" s="9">
        <v>50</v>
      </c>
      <c r="F137" s="9">
        <v>10</v>
      </c>
    </row>
    <row r="138" spans="1:6" x14ac:dyDescent="0.25">
      <c r="A138" s="9" t="s">
        <v>305</v>
      </c>
      <c r="B138" s="9" t="s">
        <v>306</v>
      </c>
      <c r="C138" s="9" t="s">
        <v>36</v>
      </c>
      <c r="D138" s="9" t="s">
        <v>37</v>
      </c>
      <c r="E138" s="9">
        <v>100</v>
      </c>
      <c r="F138" s="9">
        <v>10</v>
      </c>
    </row>
    <row r="139" spans="1:6" x14ac:dyDescent="0.25">
      <c r="A139" s="9" t="s">
        <v>307</v>
      </c>
      <c r="B139" s="9" t="s">
        <v>308</v>
      </c>
      <c r="C139" s="9" t="s">
        <v>36</v>
      </c>
      <c r="D139" s="9" t="s">
        <v>52</v>
      </c>
      <c r="E139" s="9">
        <v>100</v>
      </c>
      <c r="F139" s="9">
        <v>1</v>
      </c>
    </row>
    <row r="140" spans="1:6" x14ac:dyDescent="0.25">
      <c r="A140" s="9" t="s">
        <v>309</v>
      </c>
      <c r="B140" s="9" t="s">
        <v>310</v>
      </c>
      <c r="C140" s="9" t="s">
        <v>36</v>
      </c>
      <c r="D140" s="9" t="s">
        <v>52</v>
      </c>
      <c r="E140" s="9">
        <v>10</v>
      </c>
      <c r="F140" s="9">
        <v>1</v>
      </c>
    </row>
    <row r="141" spans="1:6" x14ac:dyDescent="0.25">
      <c r="A141" s="9" t="s">
        <v>311</v>
      </c>
      <c r="B141" s="9" t="s">
        <v>312</v>
      </c>
      <c r="C141" s="9" t="s">
        <v>36</v>
      </c>
      <c r="D141" s="9" t="s">
        <v>52</v>
      </c>
      <c r="E141" s="9">
        <v>10</v>
      </c>
      <c r="F141" s="9">
        <v>10</v>
      </c>
    </row>
    <row r="142" spans="1:6" x14ac:dyDescent="0.25">
      <c r="A142" s="9" t="s">
        <v>313</v>
      </c>
      <c r="B142" s="9" t="s">
        <v>314</v>
      </c>
      <c r="C142" s="9" t="s">
        <v>36</v>
      </c>
      <c r="D142" s="9" t="s">
        <v>52</v>
      </c>
      <c r="E142" s="9">
        <v>10</v>
      </c>
      <c r="F142" s="9">
        <v>10</v>
      </c>
    </row>
    <row r="143" spans="1:6" x14ac:dyDescent="0.25">
      <c r="A143" s="9" t="s">
        <v>315</v>
      </c>
      <c r="B143" s="9" t="s">
        <v>316</v>
      </c>
      <c r="C143" s="9" t="s">
        <v>36</v>
      </c>
      <c r="D143" s="9" t="s">
        <v>52</v>
      </c>
      <c r="E143" s="9">
        <v>5</v>
      </c>
      <c r="F143" s="9">
        <v>5</v>
      </c>
    </row>
    <row r="144" spans="1:6" x14ac:dyDescent="0.25">
      <c r="A144" s="9" t="s">
        <v>317</v>
      </c>
      <c r="B144" s="9" t="s">
        <v>318</v>
      </c>
      <c r="C144" s="9" t="s">
        <v>36</v>
      </c>
      <c r="D144" s="9" t="s">
        <v>52</v>
      </c>
      <c r="E144" s="9">
        <v>10</v>
      </c>
      <c r="F144" s="9">
        <v>1</v>
      </c>
    </row>
    <row r="145" spans="1:6" x14ac:dyDescent="0.25">
      <c r="A145" s="9" t="s">
        <v>319</v>
      </c>
      <c r="B145" s="9" t="s">
        <v>320</v>
      </c>
      <c r="C145" s="9" t="s">
        <v>36</v>
      </c>
      <c r="D145" s="9" t="s">
        <v>52</v>
      </c>
      <c r="E145" s="9">
        <v>10</v>
      </c>
      <c r="F145" s="9">
        <v>1</v>
      </c>
    </row>
    <row r="146" spans="1:6" x14ac:dyDescent="0.25">
      <c r="A146" s="9" t="s">
        <v>321</v>
      </c>
      <c r="B146" s="9" t="s">
        <v>322</v>
      </c>
      <c r="C146" s="9" t="s">
        <v>36</v>
      </c>
      <c r="D146" s="9" t="s">
        <v>52</v>
      </c>
      <c r="E146" s="9">
        <v>10</v>
      </c>
      <c r="F146" s="9">
        <v>10</v>
      </c>
    </row>
    <row r="147" spans="1:6" x14ac:dyDescent="0.25">
      <c r="A147" s="9" t="s">
        <v>323</v>
      </c>
      <c r="B147" s="9" t="s">
        <v>324</v>
      </c>
      <c r="C147" s="9" t="s">
        <v>36</v>
      </c>
      <c r="D147" s="9" t="s">
        <v>52</v>
      </c>
      <c r="E147" s="9">
        <v>50</v>
      </c>
      <c r="F147" s="9">
        <v>10</v>
      </c>
    </row>
    <row r="148" spans="1:6" x14ac:dyDescent="0.25">
      <c r="A148" s="9" t="s">
        <v>325</v>
      </c>
      <c r="B148" s="9" t="s">
        <v>326</v>
      </c>
      <c r="C148" s="9" t="s">
        <v>36</v>
      </c>
      <c r="D148" s="9" t="s">
        <v>52</v>
      </c>
      <c r="E148" s="9">
        <v>100</v>
      </c>
      <c r="F148" s="9">
        <v>10</v>
      </c>
    </row>
    <row r="149" spans="1:6" x14ac:dyDescent="0.25">
      <c r="A149" s="9" t="s">
        <v>327</v>
      </c>
      <c r="B149" s="9" t="s">
        <v>328</v>
      </c>
      <c r="C149" s="9" t="s">
        <v>36</v>
      </c>
      <c r="D149" s="9" t="s">
        <v>52</v>
      </c>
      <c r="E149" s="9">
        <v>10</v>
      </c>
      <c r="F149" s="9">
        <v>10</v>
      </c>
    </row>
    <row r="150" spans="1:6" x14ac:dyDescent="0.25">
      <c r="A150" s="9" t="s">
        <v>329</v>
      </c>
      <c r="B150" s="9" t="s">
        <v>330</v>
      </c>
      <c r="C150" s="9" t="s">
        <v>36</v>
      </c>
      <c r="D150" s="9" t="s">
        <v>52</v>
      </c>
      <c r="E150" s="9">
        <v>10</v>
      </c>
      <c r="F150" s="9">
        <v>5</v>
      </c>
    </row>
    <row r="151" spans="1:6" x14ac:dyDescent="0.25">
      <c r="A151" s="9" t="s">
        <v>331</v>
      </c>
      <c r="B151" s="9" t="s">
        <v>332</v>
      </c>
      <c r="C151" s="9" t="s">
        <v>36</v>
      </c>
      <c r="D151" s="9" t="s">
        <v>52</v>
      </c>
      <c r="E151" s="9">
        <v>5</v>
      </c>
      <c r="F151" s="9">
        <v>1</v>
      </c>
    </row>
    <row r="152" spans="1:6" x14ac:dyDescent="0.25">
      <c r="A152" s="9" t="s">
        <v>333</v>
      </c>
      <c r="B152" s="9" t="s">
        <v>334</v>
      </c>
      <c r="C152" s="9" t="s">
        <v>36</v>
      </c>
      <c r="D152" s="9" t="s">
        <v>52</v>
      </c>
      <c r="E152" s="9">
        <v>100</v>
      </c>
      <c r="F152" s="9">
        <v>5</v>
      </c>
    </row>
    <row r="153" spans="1:6" x14ac:dyDescent="0.25">
      <c r="A153" s="9" t="s">
        <v>335</v>
      </c>
      <c r="B153" s="9" t="s">
        <v>336</v>
      </c>
      <c r="C153" s="9" t="s">
        <v>36</v>
      </c>
      <c r="D153" s="9" t="s">
        <v>37</v>
      </c>
      <c r="E153" s="9">
        <v>100</v>
      </c>
      <c r="F153" s="9">
        <v>10</v>
      </c>
    </row>
    <row r="154" spans="1:6" x14ac:dyDescent="0.25">
      <c r="A154" s="9" t="s">
        <v>337</v>
      </c>
      <c r="B154" s="9" t="s">
        <v>338</v>
      </c>
      <c r="C154" s="9" t="s">
        <v>36</v>
      </c>
      <c r="D154" s="9" t="s">
        <v>52</v>
      </c>
      <c r="E154" s="9">
        <v>1</v>
      </c>
      <c r="F154" s="9">
        <v>10</v>
      </c>
    </row>
    <row r="155" spans="1:6" x14ac:dyDescent="0.25">
      <c r="A155" s="9" t="s">
        <v>339</v>
      </c>
      <c r="B155" s="9" t="s">
        <v>340</v>
      </c>
      <c r="C155" s="9" t="s">
        <v>36</v>
      </c>
      <c r="D155" s="9" t="s">
        <v>52</v>
      </c>
      <c r="E155" s="9">
        <v>5</v>
      </c>
      <c r="F155" s="9">
        <v>5</v>
      </c>
    </row>
    <row r="156" spans="1:6" x14ac:dyDescent="0.25">
      <c r="A156" s="9" t="s">
        <v>341</v>
      </c>
      <c r="B156" s="9" t="s">
        <v>340</v>
      </c>
      <c r="C156" s="9" t="s">
        <v>36</v>
      </c>
      <c r="D156" s="9" t="s">
        <v>118</v>
      </c>
      <c r="E156" s="9">
        <v>10</v>
      </c>
      <c r="F156" s="9">
        <v>5</v>
      </c>
    </row>
    <row r="157" spans="1:6" x14ac:dyDescent="0.25">
      <c r="A157" s="9" t="s">
        <v>342</v>
      </c>
      <c r="B157" s="9" t="s">
        <v>343</v>
      </c>
      <c r="C157" s="9" t="s">
        <v>36</v>
      </c>
      <c r="D157" s="9" t="s">
        <v>52</v>
      </c>
      <c r="E157" s="9">
        <v>100</v>
      </c>
      <c r="F157" s="9">
        <v>20</v>
      </c>
    </row>
    <row r="158" spans="1:6" x14ac:dyDescent="0.25">
      <c r="A158" s="9" t="s">
        <v>344</v>
      </c>
      <c r="B158" s="9" t="s">
        <v>345</v>
      </c>
      <c r="C158" s="9" t="s">
        <v>36</v>
      </c>
      <c r="D158" s="9" t="s">
        <v>52</v>
      </c>
      <c r="E158" s="9">
        <v>10</v>
      </c>
      <c r="F158" s="9">
        <v>10</v>
      </c>
    </row>
    <row r="159" spans="1:6" x14ac:dyDescent="0.25">
      <c r="A159" s="9" t="s">
        <v>346</v>
      </c>
      <c r="B159" s="9" t="s">
        <v>347</v>
      </c>
      <c r="C159" s="9" t="s">
        <v>36</v>
      </c>
      <c r="D159" s="9" t="s">
        <v>52</v>
      </c>
      <c r="E159" s="9">
        <v>50</v>
      </c>
      <c r="F159" s="9">
        <v>10</v>
      </c>
    </row>
    <row r="160" spans="1:6" x14ac:dyDescent="0.25">
      <c r="A160" s="9" t="s">
        <v>348</v>
      </c>
      <c r="B160" s="9" t="s">
        <v>349</v>
      </c>
      <c r="C160" s="9" t="s">
        <v>36</v>
      </c>
      <c r="D160" s="9" t="s">
        <v>107</v>
      </c>
      <c r="E160" s="9">
        <v>10</v>
      </c>
      <c r="F160" s="9">
        <v>1</v>
      </c>
    </row>
    <row r="161" spans="1:6" x14ac:dyDescent="0.25">
      <c r="A161" s="9" t="s">
        <v>350</v>
      </c>
      <c r="B161" s="9" t="s">
        <v>349</v>
      </c>
      <c r="C161" s="9" t="s">
        <v>36</v>
      </c>
      <c r="D161" s="9" t="s">
        <v>52</v>
      </c>
      <c r="E161" s="9">
        <v>10</v>
      </c>
      <c r="F161" s="9">
        <v>5</v>
      </c>
    </row>
    <row r="162" spans="1:6" x14ac:dyDescent="0.25">
      <c r="A162" s="9" t="s">
        <v>351</v>
      </c>
      <c r="B162" s="9" t="s">
        <v>352</v>
      </c>
      <c r="C162" s="9" t="s">
        <v>36</v>
      </c>
      <c r="D162" s="9" t="s">
        <v>52</v>
      </c>
      <c r="E162" s="9">
        <v>10</v>
      </c>
      <c r="F162" s="9">
        <v>1</v>
      </c>
    </row>
    <row r="163" spans="1:6" x14ac:dyDescent="0.25">
      <c r="A163" s="9" t="s">
        <v>353</v>
      </c>
      <c r="B163" s="9" t="s">
        <v>354</v>
      </c>
      <c r="C163" s="9" t="s">
        <v>36</v>
      </c>
      <c r="D163" s="9" t="s">
        <v>52</v>
      </c>
      <c r="E163" s="9">
        <v>10</v>
      </c>
      <c r="F163" s="9">
        <v>1</v>
      </c>
    </row>
    <row r="164" spans="1:6" x14ac:dyDescent="0.25">
      <c r="A164" s="9" t="s">
        <v>355</v>
      </c>
      <c r="B164" s="9" t="s">
        <v>356</v>
      </c>
      <c r="C164" s="9" t="s">
        <v>36</v>
      </c>
      <c r="D164" s="9" t="s">
        <v>52</v>
      </c>
      <c r="E164" s="9">
        <v>10</v>
      </c>
      <c r="F164" s="9">
        <v>10</v>
      </c>
    </row>
    <row r="165" spans="1:6" x14ac:dyDescent="0.25">
      <c r="A165" s="9" t="s">
        <v>357</v>
      </c>
      <c r="B165" s="9" t="s">
        <v>358</v>
      </c>
      <c r="C165" s="9" t="s">
        <v>254</v>
      </c>
      <c r="D165" s="9" t="s">
        <v>52</v>
      </c>
      <c r="E165" s="9">
        <v>5</v>
      </c>
      <c r="F165" s="9">
        <v>1</v>
      </c>
    </row>
    <row r="166" spans="1:6" x14ac:dyDescent="0.25">
      <c r="A166" s="9" t="s">
        <v>359</v>
      </c>
      <c r="B166" s="9" t="s">
        <v>360</v>
      </c>
      <c r="C166" s="9" t="s">
        <v>36</v>
      </c>
      <c r="D166" s="9" t="s">
        <v>52</v>
      </c>
      <c r="E166" s="9">
        <v>10</v>
      </c>
      <c r="F166" s="9">
        <v>5</v>
      </c>
    </row>
    <row r="167" spans="1:6" x14ac:dyDescent="0.25">
      <c r="A167" s="9" t="s">
        <v>361</v>
      </c>
      <c r="B167" s="9" t="s">
        <v>362</v>
      </c>
      <c r="C167" s="9" t="s">
        <v>36</v>
      </c>
      <c r="D167" s="9" t="s">
        <v>52</v>
      </c>
      <c r="E167" s="9">
        <v>10</v>
      </c>
      <c r="F167" s="9">
        <v>10</v>
      </c>
    </row>
    <row r="168" spans="1:6" x14ac:dyDescent="0.25">
      <c r="A168" s="9" t="s">
        <v>363</v>
      </c>
      <c r="B168" s="9" t="s">
        <v>364</v>
      </c>
      <c r="C168" s="9" t="s">
        <v>36</v>
      </c>
      <c r="D168" s="9" t="s">
        <v>52</v>
      </c>
      <c r="E168" s="9">
        <v>10</v>
      </c>
      <c r="F168" s="9">
        <v>10</v>
      </c>
    </row>
    <row r="169" spans="1:6" x14ac:dyDescent="0.25">
      <c r="A169" s="9" t="s">
        <v>365</v>
      </c>
      <c r="B169" s="9" t="s">
        <v>366</v>
      </c>
      <c r="C169" s="9" t="s">
        <v>36</v>
      </c>
      <c r="D169" s="9" t="s">
        <v>52</v>
      </c>
      <c r="E169" s="9">
        <v>10</v>
      </c>
      <c r="F169" s="9">
        <v>10</v>
      </c>
    </row>
    <row r="170" spans="1:6" x14ac:dyDescent="0.25">
      <c r="A170" s="9" t="s">
        <v>367</v>
      </c>
      <c r="B170" s="9" t="s">
        <v>368</v>
      </c>
      <c r="C170" s="9" t="s">
        <v>36</v>
      </c>
      <c r="D170" s="9" t="s">
        <v>52</v>
      </c>
      <c r="E170" s="9">
        <v>5</v>
      </c>
      <c r="F170" s="9">
        <v>1</v>
      </c>
    </row>
    <row r="171" spans="1:6" x14ac:dyDescent="0.25">
      <c r="A171" s="9" t="s">
        <v>369</v>
      </c>
      <c r="B171" s="9" t="s">
        <v>370</v>
      </c>
      <c r="C171" s="9" t="s">
        <v>36</v>
      </c>
      <c r="D171" s="9" t="s">
        <v>52</v>
      </c>
      <c r="E171" s="9">
        <v>10</v>
      </c>
      <c r="F171" s="9">
        <v>10</v>
      </c>
    </row>
    <row r="172" spans="1:6" x14ac:dyDescent="0.25">
      <c r="A172" s="9" t="s">
        <v>371</v>
      </c>
      <c r="B172" s="9" t="s">
        <v>372</v>
      </c>
      <c r="C172" s="9" t="s">
        <v>36</v>
      </c>
      <c r="D172" s="9" t="s">
        <v>52</v>
      </c>
      <c r="E172" s="9">
        <v>100</v>
      </c>
      <c r="F172" s="9">
        <v>5</v>
      </c>
    </row>
    <row r="173" spans="1:6" x14ac:dyDescent="0.25">
      <c r="A173" s="9" t="s">
        <v>373</v>
      </c>
      <c r="B173" s="9" t="s">
        <v>374</v>
      </c>
      <c r="C173" s="9" t="s">
        <v>36</v>
      </c>
      <c r="D173" s="9" t="s">
        <v>52</v>
      </c>
      <c r="E173" s="9">
        <v>100</v>
      </c>
      <c r="F173" s="9">
        <v>1</v>
      </c>
    </row>
    <row r="174" spans="1:6" x14ac:dyDescent="0.25">
      <c r="A174" s="9" t="s">
        <v>375</v>
      </c>
      <c r="B174" s="9" t="s">
        <v>376</v>
      </c>
      <c r="C174" s="9" t="s">
        <v>36</v>
      </c>
      <c r="D174" s="9" t="s">
        <v>52</v>
      </c>
      <c r="E174" s="9">
        <v>100</v>
      </c>
      <c r="F174" s="9">
        <v>1</v>
      </c>
    </row>
    <row r="175" spans="1:6" x14ac:dyDescent="0.25">
      <c r="A175" s="9" t="s">
        <v>377</v>
      </c>
      <c r="B175" s="9" t="s">
        <v>378</v>
      </c>
      <c r="C175" s="9" t="s">
        <v>36</v>
      </c>
      <c r="D175" s="9" t="s">
        <v>52</v>
      </c>
      <c r="E175" s="9">
        <v>100</v>
      </c>
      <c r="F175" s="9">
        <v>5</v>
      </c>
    </row>
    <row r="176" spans="1:6" x14ac:dyDescent="0.25">
      <c r="A176" s="9" t="s">
        <v>379</v>
      </c>
      <c r="B176" s="9" t="s">
        <v>380</v>
      </c>
      <c r="C176" s="9" t="s">
        <v>36</v>
      </c>
      <c r="D176" s="9" t="s">
        <v>52</v>
      </c>
      <c r="E176" s="9">
        <v>10</v>
      </c>
      <c r="F176" s="9">
        <v>5</v>
      </c>
    </row>
    <row r="177" spans="1:6" x14ac:dyDescent="0.25">
      <c r="A177" s="9" t="s">
        <v>381</v>
      </c>
      <c r="B177" s="9" t="s">
        <v>382</v>
      </c>
      <c r="C177" s="9" t="s">
        <v>36</v>
      </c>
      <c r="D177" s="9" t="s">
        <v>52</v>
      </c>
      <c r="E177" s="9">
        <v>10</v>
      </c>
      <c r="F177" s="9">
        <v>1</v>
      </c>
    </row>
    <row r="178" spans="1:6" x14ac:dyDescent="0.25">
      <c r="A178" s="9" t="s">
        <v>383</v>
      </c>
      <c r="B178" s="9" t="s">
        <v>384</v>
      </c>
      <c r="C178" s="9" t="s">
        <v>36</v>
      </c>
      <c r="D178" s="9" t="s">
        <v>52</v>
      </c>
      <c r="E178" s="9">
        <v>10</v>
      </c>
      <c r="F178" s="9">
        <v>5</v>
      </c>
    </row>
    <row r="179" spans="1:6" x14ac:dyDescent="0.25">
      <c r="A179" s="9" t="s">
        <v>385</v>
      </c>
      <c r="B179" s="9" t="s">
        <v>386</v>
      </c>
      <c r="C179" s="9" t="s">
        <v>36</v>
      </c>
      <c r="D179" s="9" t="s">
        <v>52</v>
      </c>
      <c r="E179" s="9">
        <v>10</v>
      </c>
      <c r="F179" s="9">
        <v>10</v>
      </c>
    </row>
    <row r="180" spans="1:6" x14ac:dyDescent="0.25">
      <c r="A180" s="9" t="s">
        <v>387</v>
      </c>
      <c r="B180" s="9" t="s">
        <v>388</v>
      </c>
      <c r="C180" s="9" t="s">
        <v>36</v>
      </c>
      <c r="D180" s="9" t="s">
        <v>52</v>
      </c>
      <c r="E180" s="9">
        <v>5</v>
      </c>
      <c r="F180" s="9">
        <v>1</v>
      </c>
    </row>
    <row r="181" spans="1:6" x14ac:dyDescent="0.25">
      <c r="A181" s="9" t="s">
        <v>389</v>
      </c>
      <c r="B181" s="9" t="s">
        <v>390</v>
      </c>
      <c r="C181" s="9" t="s">
        <v>36</v>
      </c>
      <c r="D181" s="9" t="s">
        <v>52</v>
      </c>
      <c r="E181" s="9">
        <v>100</v>
      </c>
      <c r="F181" s="9">
        <v>5</v>
      </c>
    </row>
    <row r="182" spans="1:6" x14ac:dyDescent="0.25">
      <c r="A182" s="9" t="s">
        <v>391</v>
      </c>
      <c r="B182" s="9" t="s">
        <v>392</v>
      </c>
      <c r="C182" s="9" t="s">
        <v>36</v>
      </c>
      <c r="D182" s="9" t="s">
        <v>52</v>
      </c>
      <c r="E182" s="9">
        <v>10</v>
      </c>
      <c r="F182" s="9">
        <v>1</v>
      </c>
    </row>
    <row r="183" spans="1:6" x14ac:dyDescent="0.25">
      <c r="A183" s="9" t="s">
        <v>393</v>
      </c>
      <c r="B183" s="9" t="s">
        <v>394</v>
      </c>
      <c r="C183" s="9" t="s">
        <v>36</v>
      </c>
      <c r="D183" s="9" t="s">
        <v>52</v>
      </c>
      <c r="E183" s="9">
        <v>10</v>
      </c>
      <c r="F183" s="9">
        <v>1</v>
      </c>
    </row>
    <row r="184" spans="1:6" x14ac:dyDescent="0.25">
      <c r="A184" s="9" t="s">
        <v>395</v>
      </c>
      <c r="B184" s="9" t="s">
        <v>396</v>
      </c>
      <c r="C184" s="9" t="s">
        <v>36</v>
      </c>
      <c r="D184" s="9" t="s">
        <v>52</v>
      </c>
      <c r="E184" s="9">
        <v>100</v>
      </c>
      <c r="F184" s="9">
        <v>1</v>
      </c>
    </row>
    <row r="185" spans="1:6" x14ac:dyDescent="0.25">
      <c r="A185" s="9" t="s">
        <v>397</v>
      </c>
      <c r="B185" s="9" t="s">
        <v>398</v>
      </c>
      <c r="C185" s="9" t="s">
        <v>36</v>
      </c>
      <c r="D185" s="9" t="s">
        <v>52</v>
      </c>
      <c r="E185" s="9">
        <v>10</v>
      </c>
      <c r="F185" s="9">
        <v>5</v>
      </c>
    </row>
    <row r="186" spans="1:6" x14ac:dyDescent="0.25">
      <c r="A186" s="9" t="s">
        <v>399</v>
      </c>
      <c r="B186" s="9" t="s">
        <v>400</v>
      </c>
      <c r="C186" s="9" t="s">
        <v>36</v>
      </c>
      <c r="D186" s="9" t="s">
        <v>37</v>
      </c>
      <c r="E186" s="9">
        <v>100</v>
      </c>
      <c r="F186" s="9">
        <v>100</v>
      </c>
    </row>
    <row r="187" spans="1:6" x14ac:dyDescent="0.25">
      <c r="A187" s="9" t="s">
        <v>401</v>
      </c>
      <c r="B187" s="9" t="s">
        <v>400</v>
      </c>
      <c r="C187" s="9" t="s">
        <v>36</v>
      </c>
      <c r="D187" s="9" t="s">
        <v>52</v>
      </c>
      <c r="E187" s="9">
        <v>10</v>
      </c>
      <c r="F187" s="9">
        <v>100</v>
      </c>
    </row>
    <row r="188" spans="1:6" x14ac:dyDescent="0.25">
      <c r="A188" s="9" t="s">
        <v>402</v>
      </c>
      <c r="B188" s="9" t="s">
        <v>400</v>
      </c>
      <c r="C188" s="9" t="s">
        <v>36</v>
      </c>
      <c r="D188" s="9" t="s">
        <v>107</v>
      </c>
      <c r="E188" s="9">
        <v>5</v>
      </c>
      <c r="F188" s="9">
        <v>5</v>
      </c>
    </row>
    <row r="189" spans="1:6" x14ac:dyDescent="0.25">
      <c r="A189" s="9" t="s">
        <v>403</v>
      </c>
      <c r="B189" s="9" t="s">
        <v>404</v>
      </c>
      <c r="C189" s="9" t="s">
        <v>36</v>
      </c>
      <c r="D189" s="9" t="s">
        <v>52</v>
      </c>
      <c r="E189" s="9">
        <v>100</v>
      </c>
      <c r="F189" s="9">
        <v>1</v>
      </c>
    </row>
    <row r="190" spans="1:6" x14ac:dyDescent="0.25">
      <c r="A190" s="9" t="s">
        <v>405</v>
      </c>
      <c r="B190" s="9" t="s">
        <v>406</v>
      </c>
      <c r="C190" s="9" t="s">
        <v>36</v>
      </c>
      <c r="D190" s="9" t="s">
        <v>52</v>
      </c>
      <c r="E190" s="9">
        <v>100</v>
      </c>
      <c r="F190" s="9">
        <v>1</v>
      </c>
    </row>
    <row r="191" spans="1:6" x14ac:dyDescent="0.25">
      <c r="A191" s="9" t="s">
        <v>407</v>
      </c>
      <c r="B191" s="9" t="s">
        <v>408</v>
      </c>
      <c r="C191" s="9" t="s">
        <v>36</v>
      </c>
      <c r="D191" s="9" t="s">
        <v>52</v>
      </c>
      <c r="E191" s="9">
        <v>100</v>
      </c>
      <c r="F191" s="9">
        <v>1</v>
      </c>
    </row>
    <row r="192" spans="1:6" x14ac:dyDescent="0.25">
      <c r="A192" s="9" t="s">
        <v>409</v>
      </c>
      <c r="B192" s="9" t="s">
        <v>410</v>
      </c>
      <c r="C192" s="9" t="s">
        <v>36</v>
      </c>
      <c r="D192" s="9" t="s">
        <v>52</v>
      </c>
      <c r="E192" s="9">
        <v>50</v>
      </c>
      <c r="F192" s="9">
        <v>1</v>
      </c>
    </row>
    <row r="193" spans="1:6" x14ac:dyDescent="0.25">
      <c r="A193" s="9" t="s">
        <v>411</v>
      </c>
      <c r="B193" s="9" t="s">
        <v>412</v>
      </c>
      <c r="C193" s="9" t="s">
        <v>36</v>
      </c>
      <c r="D193" s="9" t="s">
        <v>52</v>
      </c>
      <c r="E193" s="9">
        <v>10</v>
      </c>
      <c r="F193" s="9">
        <v>1</v>
      </c>
    </row>
    <row r="194" spans="1:6" x14ac:dyDescent="0.25">
      <c r="A194" s="9" t="s">
        <v>413</v>
      </c>
      <c r="B194" s="9" t="s">
        <v>414</v>
      </c>
      <c r="C194" s="9" t="s">
        <v>36</v>
      </c>
      <c r="D194" s="9" t="s">
        <v>52</v>
      </c>
      <c r="E194" s="9">
        <v>10</v>
      </c>
      <c r="F194" s="9">
        <v>1</v>
      </c>
    </row>
    <row r="195" spans="1:6" x14ac:dyDescent="0.25">
      <c r="A195" s="9" t="s">
        <v>415</v>
      </c>
      <c r="B195" s="9" t="s">
        <v>416</v>
      </c>
      <c r="C195" s="9" t="s">
        <v>36</v>
      </c>
      <c r="D195" s="9" t="s">
        <v>52</v>
      </c>
      <c r="E195" s="9">
        <v>10</v>
      </c>
      <c r="F195" s="9">
        <v>25</v>
      </c>
    </row>
    <row r="196" spans="1:6" x14ac:dyDescent="0.25">
      <c r="A196" s="9" t="s">
        <v>417</v>
      </c>
      <c r="B196" s="9" t="s">
        <v>418</v>
      </c>
      <c r="C196" s="9" t="s">
        <v>36</v>
      </c>
      <c r="D196" s="9" t="s">
        <v>52</v>
      </c>
      <c r="E196" s="9">
        <v>10</v>
      </c>
      <c r="F196" s="9">
        <v>1</v>
      </c>
    </row>
    <row r="197" spans="1:6" x14ac:dyDescent="0.25">
      <c r="A197" s="9" t="s">
        <v>419</v>
      </c>
      <c r="B197" s="9" t="s">
        <v>420</v>
      </c>
      <c r="C197" s="9" t="s">
        <v>36</v>
      </c>
      <c r="D197" s="9" t="s">
        <v>52</v>
      </c>
      <c r="E197" s="9">
        <v>100</v>
      </c>
      <c r="F197" s="9">
        <v>5</v>
      </c>
    </row>
    <row r="198" spans="1:6" x14ac:dyDescent="0.25">
      <c r="A198" s="9" t="s">
        <v>421</v>
      </c>
      <c r="B198" s="9" t="s">
        <v>422</v>
      </c>
      <c r="C198" s="9" t="s">
        <v>36</v>
      </c>
      <c r="D198" s="9" t="s">
        <v>52</v>
      </c>
      <c r="E198" s="9">
        <v>100</v>
      </c>
      <c r="F198" s="9">
        <v>5</v>
      </c>
    </row>
    <row r="199" spans="1:6" x14ac:dyDescent="0.25">
      <c r="A199" s="9" t="s">
        <v>423</v>
      </c>
      <c r="B199" s="9" t="s">
        <v>424</v>
      </c>
      <c r="C199" s="9" t="s">
        <v>36</v>
      </c>
      <c r="D199" s="9" t="s">
        <v>52</v>
      </c>
      <c r="E199" s="9">
        <v>10</v>
      </c>
      <c r="F199" s="9">
        <v>1</v>
      </c>
    </row>
    <row r="200" spans="1:6" x14ac:dyDescent="0.25">
      <c r="A200" s="9" t="s">
        <v>425</v>
      </c>
      <c r="B200" s="9" t="s">
        <v>426</v>
      </c>
      <c r="C200" s="9" t="s">
        <v>36</v>
      </c>
      <c r="D200" s="9" t="s">
        <v>37</v>
      </c>
      <c r="E200" s="9">
        <v>10</v>
      </c>
      <c r="F200" s="9">
        <v>100</v>
      </c>
    </row>
    <row r="201" spans="1:6" x14ac:dyDescent="0.25">
      <c r="A201" s="9" t="s">
        <v>427</v>
      </c>
      <c r="B201" s="9" t="s">
        <v>428</v>
      </c>
      <c r="C201" s="9" t="s">
        <v>36</v>
      </c>
      <c r="D201" s="9" t="s">
        <v>118</v>
      </c>
      <c r="E201" s="9">
        <v>10</v>
      </c>
      <c r="F201" s="9">
        <v>250</v>
      </c>
    </row>
    <row r="202" spans="1:6" x14ac:dyDescent="0.25">
      <c r="A202" s="9" t="s">
        <v>429</v>
      </c>
      <c r="B202" s="9" t="s">
        <v>430</v>
      </c>
      <c r="C202" s="9" t="s">
        <v>36</v>
      </c>
      <c r="D202" s="9" t="s">
        <v>118</v>
      </c>
      <c r="E202" s="9">
        <v>10</v>
      </c>
      <c r="F202" s="9">
        <v>250</v>
      </c>
    </row>
    <row r="203" spans="1:6" x14ac:dyDescent="0.25">
      <c r="A203" s="9" t="s">
        <v>431</v>
      </c>
      <c r="B203" s="9" t="s">
        <v>432</v>
      </c>
      <c r="C203" s="9" t="s">
        <v>36</v>
      </c>
      <c r="D203" s="9" t="s">
        <v>118</v>
      </c>
      <c r="E203" s="9">
        <v>10</v>
      </c>
      <c r="F203" s="9">
        <v>500</v>
      </c>
    </row>
    <row r="204" spans="1:6" x14ac:dyDescent="0.25">
      <c r="A204" s="9" t="s">
        <v>433</v>
      </c>
      <c r="B204" s="9" t="s">
        <v>434</v>
      </c>
      <c r="C204" s="9" t="s">
        <v>36</v>
      </c>
      <c r="D204" s="9" t="s">
        <v>37</v>
      </c>
      <c r="E204" s="9">
        <v>10</v>
      </c>
      <c r="F204" s="9">
        <v>250</v>
      </c>
    </row>
    <row r="205" spans="1:6" x14ac:dyDescent="0.25">
      <c r="A205" s="9" t="s">
        <v>435</v>
      </c>
      <c r="B205" s="9" t="s">
        <v>436</v>
      </c>
      <c r="C205" s="9" t="s">
        <v>36</v>
      </c>
      <c r="D205" s="9" t="s">
        <v>37</v>
      </c>
      <c r="E205" s="9">
        <v>50</v>
      </c>
      <c r="F205" s="9">
        <v>250</v>
      </c>
    </row>
    <row r="206" spans="1:6" x14ac:dyDescent="0.25">
      <c r="A206" s="9" t="s">
        <v>437</v>
      </c>
      <c r="B206" s="9" t="s">
        <v>438</v>
      </c>
      <c r="C206" s="9" t="s">
        <v>36</v>
      </c>
      <c r="D206" s="9" t="s">
        <v>37</v>
      </c>
      <c r="E206" s="9">
        <v>50</v>
      </c>
      <c r="F206" s="9">
        <v>250</v>
      </c>
    </row>
    <row r="207" spans="1:6" x14ac:dyDescent="0.25">
      <c r="A207" s="9" t="s">
        <v>439</v>
      </c>
      <c r="B207" s="9" t="s">
        <v>440</v>
      </c>
      <c r="C207" s="9" t="s">
        <v>36</v>
      </c>
      <c r="D207" s="9" t="s">
        <v>37</v>
      </c>
      <c r="E207" s="9">
        <v>50</v>
      </c>
      <c r="F207" s="9">
        <v>250</v>
      </c>
    </row>
    <row r="208" spans="1:6" x14ac:dyDescent="0.25">
      <c r="A208" s="9" t="s">
        <v>441</v>
      </c>
      <c r="B208" s="9" t="s">
        <v>442</v>
      </c>
      <c r="C208" s="9" t="s">
        <v>36</v>
      </c>
      <c r="D208" s="9" t="s">
        <v>37</v>
      </c>
      <c r="E208" s="9">
        <v>50</v>
      </c>
      <c r="F208" s="9">
        <v>250</v>
      </c>
    </row>
    <row r="209" spans="1:6" x14ac:dyDescent="0.25">
      <c r="A209" s="9" t="s">
        <v>443</v>
      </c>
      <c r="B209" s="9" t="s">
        <v>444</v>
      </c>
      <c r="C209" s="9" t="s">
        <v>36</v>
      </c>
      <c r="D209" s="9" t="s">
        <v>37</v>
      </c>
      <c r="E209" s="9">
        <v>50</v>
      </c>
      <c r="F209" s="9">
        <v>250</v>
      </c>
    </row>
    <row r="210" spans="1:6" x14ac:dyDescent="0.25">
      <c r="A210" s="9" t="s">
        <v>445</v>
      </c>
      <c r="B210" s="9" t="s">
        <v>446</v>
      </c>
      <c r="C210" s="9" t="s">
        <v>36</v>
      </c>
      <c r="D210" s="9" t="s">
        <v>37</v>
      </c>
      <c r="E210" s="9">
        <v>50</v>
      </c>
      <c r="F210" s="9">
        <v>250</v>
      </c>
    </row>
    <row r="211" spans="1:6" x14ac:dyDescent="0.25">
      <c r="A211" s="9" t="s">
        <v>447</v>
      </c>
      <c r="B211" s="9" t="s">
        <v>448</v>
      </c>
      <c r="C211" s="9" t="s">
        <v>36</v>
      </c>
      <c r="D211" s="9" t="s">
        <v>37</v>
      </c>
      <c r="E211" s="9">
        <v>50</v>
      </c>
      <c r="F211" s="9">
        <v>250</v>
      </c>
    </row>
    <row r="212" spans="1:6" x14ac:dyDescent="0.25">
      <c r="A212" s="9" t="s">
        <v>449</v>
      </c>
      <c r="B212" s="9" t="s">
        <v>450</v>
      </c>
      <c r="C212" s="9" t="s">
        <v>36</v>
      </c>
      <c r="D212" s="9" t="s">
        <v>37</v>
      </c>
      <c r="E212" s="9">
        <v>100</v>
      </c>
      <c r="F212" s="9">
        <v>50</v>
      </c>
    </row>
    <row r="213" spans="1:6" x14ac:dyDescent="0.25">
      <c r="A213" s="9" t="s">
        <v>451</v>
      </c>
      <c r="B213" s="9" t="s">
        <v>452</v>
      </c>
      <c r="C213" s="9" t="s">
        <v>36</v>
      </c>
      <c r="D213" s="9" t="s">
        <v>37</v>
      </c>
      <c r="E213" s="9">
        <v>50</v>
      </c>
      <c r="F213" s="9">
        <v>250</v>
      </c>
    </row>
    <row r="214" spans="1:6" x14ac:dyDescent="0.25">
      <c r="A214" s="9" t="s">
        <v>453</v>
      </c>
      <c r="B214" s="9" t="s">
        <v>454</v>
      </c>
      <c r="C214" s="9" t="s">
        <v>36</v>
      </c>
      <c r="D214" s="9" t="s">
        <v>37</v>
      </c>
      <c r="E214" s="9">
        <v>50</v>
      </c>
      <c r="F214" s="9">
        <v>250</v>
      </c>
    </row>
    <row r="215" spans="1:6" x14ac:dyDescent="0.25">
      <c r="A215" s="9" t="s">
        <v>455</v>
      </c>
      <c r="B215" s="9" t="s">
        <v>456</v>
      </c>
      <c r="C215" s="9" t="s">
        <v>36</v>
      </c>
      <c r="D215" s="9" t="s">
        <v>37</v>
      </c>
      <c r="E215" s="9">
        <v>50</v>
      </c>
      <c r="F215" s="9">
        <v>250</v>
      </c>
    </row>
    <row r="216" spans="1:6" x14ac:dyDescent="0.25">
      <c r="A216" s="9" t="s">
        <v>457</v>
      </c>
      <c r="B216" s="9" t="s">
        <v>458</v>
      </c>
      <c r="C216" s="9" t="s">
        <v>36</v>
      </c>
      <c r="D216" s="9" t="s">
        <v>37</v>
      </c>
      <c r="E216" s="9">
        <v>50</v>
      </c>
      <c r="F216" s="9">
        <v>300</v>
      </c>
    </row>
    <row r="217" spans="1:6" x14ac:dyDescent="0.25">
      <c r="A217" s="9" t="s">
        <v>459</v>
      </c>
      <c r="B217" s="9" t="s">
        <v>460</v>
      </c>
      <c r="C217" s="9" t="s">
        <v>36</v>
      </c>
      <c r="D217" s="9" t="s">
        <v>37</v>
      </c>
      <c r="E217" s="9">
        <v>50</v>
      </c>
      <c r="F217" s="9">
        <v>250</v>
      </c>
    </row>
    <row r="218" spans="1:6" x14ac:dyDescent="0.25">
      <c r="A218" s="9" t="s">
        <v>461</v>
      </c>
      <c r="B218" s="9" t="s">
        <v>462</v>
      </c>
      <c r="C218" s="9" t="s">
        <v>36</v>
      </c>
      <c r="D218" s="9" t="s">
        <v>37</v>
      </c>
      <c r="E218" s="9">
        <v>100</v>
      </c>
      <c r="F218" s="9">
        <v>100</v>
      </c>
    </row>
    <row r="219" spans="1:6" x14ac:dyDescent="0.25">
      <c r="A219" s="9" t="s">
        <v>463</v>
      </c>
      <c r="B219" s="9" t="s">
        <v>464</v>
      </c>
      <c r="C219" s="9" t="s">
        <v>36</v>
      </c>
      <c r="D219" s="9" t="s">
        <v>37</v>
      </c>
      <c r="E219" s="9">
        <v>100</v>
      </c>
      <c r="F219" s="9">
        <v>100</v>
      </c>
    </row>
    <row r="220" spans="1:6" x14ac:dyDescent="0.25">
      <c r="A220" s="9" t="s">
        <v>465</v>
      </c>
      <c r="B220" s="9" t="s">
        <v>466</v>
      </c>
      <c r="C220" s="9" t="s">
        <v>36</v>
      </c>
      <c r="D220" s="9" t="s">
        <v>37</v>
      </c>
      <c r="E220" s="9">
        <v>100</v>
      </c>
      <c r="F220" s="9">
        <v>100</v>
      </c>
    </row>
    <row r="221" spans="1:6" x14ac:dyDescent="0.25">
      <c r="A221" s="9" t="s">
        <v>467</v>
      </c>
      <c r="B221" s="9" t="s">
        <v>468</v>
      </c>
      <c r="C221" s="9" t="s">
        <v>36</v>
      </c>
      <c r="D221" s="9" t="s">
        <v>37</v>
      </c>
      <c r="E221" s="9">
        <v>100</v>
      </c>
      <c r="F221" s="9">
        <v>100</v>
      </c>
    </row>
    <row r="222" spans="1:6" x14ac:dyDescent="0.25">
      <c r="A222" s="9" t="s">
        <v>469</v>
      </c>
      <c r="B222" s="9" t="s">
        <v>470</v>
      </c>
      <c r="C222" s="9" t="s">
        <v>36</v>
      </c>
      <c r="D222" s="9" t="s">
        <v>37</v>
      </c>
      <c r="E222" s="9">
        <v>100</v>
      </c>
      <c r="F222" s="9">
        <v>100</v>
      </c>
    </row>
    <row r="223" spans="1:6" x14ac:dyDescent="0.25">
      <c r="A223" s="9" t="s">
        <v>471</v>
      </c>
      <c r="B223" s="9" t="s">
        <v>472</v>
      </c>
      <c r="C223" s="9" t="s">
        <v>36</v>
      </c>
      <c r="D223" s="9" t="s">
        <v>37</v>
      </c>
      <c r="E223" s="9">
        <v>100</v>
      </c>
      <c r="F223" s="9">
        <v>100</v>
      </c>
    </row>
    <row r="224" spans="1:6" x14ac:dyDescent="0.25">
      <c r="A224" s="9" t="s">
        <v>473</v>
      </c>
      <c r="B224" s="9" t="s">
        <v>474</v>
      </c>
      <c r="C224" s="9" t="s">
        <v>36</v>
      </c>
      <c r="D224" s="9" t="s">
        <v>37</v>
      </c>
      <c r="E224" s="9">
        <v>50</v>
      </c>
      <c r="F224" s="9">
        <v>250</v>
      </c>
    </row>
    <row r="225" spans="1:6" x14ac:dyDescent="0.25">
      <c r="A225" s="9" t="s">
        <v>475</v>
      </c>
      <c r="B225" s="9" t="s">
        <v>476</v>
      </c>
      <c r="C225" s="9" t="s">
        <v>36</v>
      </c>
      <c r="D225" s="9" t="s">
        <v>37</v>
      </c>
      <c r="E225" s="9">
        <v>50</v>
      </c>
      <c r="F225" s="9">
        <v>250</v>
      </c>
    </row>
    <row r="226" spans="1:6" x14ac:dyDescent="0.25">
      <c r="A226" s="9" t="s">
        <v>477</v>
      </c>
      <c r="B226" s="9" t="s">
        <v>478</v>
      </c>
      <c r="C226" s="9" t="s">
        <v>36</v>
      </c>
      <c r="D226" s="9" t="s">
        <v>37</v>
      </c>
      <c r="E226" s="9">
        <v>50</v>
      </c>
      <c r="F226" s="9">
        <v>250</v>
      </c>
    </row>
    <row r="227" spans="1:6" x14ac:dyDescent="0.25">
      <c r="A227" s="9" t="s">
        <v>479</v>
      </c>
      <c r="B227" s="9" t="s">
        <v>480</v>
      </c>
      <c r="C227" s="9" t="s">
        <v>36</v>
      </c>
      <c r="D227" s="9" t="s">
        <v>37</v>
      </c>
      <c r="E227" s="9">
        <v>50</v>
      </c>
      <c r="F227" s="9">
        <v>250</v>
      </c>
    </row>
    <row r="228" spans="1:6" x14ac:dyDescent="0.25">
      <c r="A228" s="9" t="s">
        <v>481</v>
      </c>
      <c r="B228" s="9" t="s">
        <v>482</v>
      </c>
      <c r="C228" s="9" t="s">
        <v>36</v>
      </c>
      <c r="D228" s="9" t="s">
        <v>37</v>
      </c>
      <c r="E228" s="9">
        <v>50</v>
      </c>
      <c r="F228" s="9">
        <v>250</v>
      </c>
    </row>
    <row r="229" spans="1:6" x14ac:dyDescent="0.25">
      <c r="A229" s="9" t="s">
        <v>483</v>
      </c>
      <c r="B229" s="9" t="s">
        <v>484</v>
      </c>
      <c r="C229" s="9" t="s">
        <v>36</v>
      </c>
      <c r="D229" s="9" t="s">
        <v>37</v>
      </c>
      <c r="E229" s="9">
        <v>50</v>
      </c>
      <c r="F229" s="9">
        <v>250</v>
      </c>
    </row>
    <row r="230" spans="1:6" x14ac:dyDescent="0.25">
      <c r="A230" s="9" t="s">
        <v>485</v>
      </c>
      <c r="B230" s="9" t="s">
        <v>486</v>
      </c>
      <c r="C230" s="9" t="s">
        <v>36</v>
      </c>
      <c r="D230" s="9" t="s">
        <v>37</v>
      </c>
      <c r="E230" s="9">
        <v>50</v>
      </c>
      <c r="F230" s="9">
        <v>250</v>
      </c>
    </row>
    <row r="231" spans="1:6" x14ac:dyDescent="0.25">
      <c r="A231" s="9" t="s">
        <v>487</v>
      </c>
      <c r="B231" s="9" t="s">
        <v>488</v>
      </c>
      <c r="C231" s="9" t="s">
        <v>36</v>
      </c>
      <c r="D231" s="9" t="s">
        <v>37</v>
      </c>
      <c r="E231" s="9">
        <v>50</v>
      </c>
      <c r="F231" s="9">
        <v>250</v>
      </c>
    </row>
    <row r="232" spans="1:6" x14ac:dyDescent="0.25">
      <c r="A232" s="9" t="s">
        <v>489</v>
      </c>
      <c r="B232" s="9" t="s">
        <v>490</v>
      </c>
      <c r="C232" s="9" t="s">
        <v>36</v>
      </c>
      <c r="D232" s="9" t="s">
        <v>37</v>
      </c>
      <c r="E232" s="9">
        <v>50</v>
      </c>
      <c r="F232" s="9">
        <v>250</v>
      </c>
    </row>
    <row r="233" spans="1:6" x14ac:dyDescent="0.25">
      <c r="A233" s="9" t="s">
        <v>491</v>
      </c>
      <c r="B233" s="9" t="s">
        <v>492</v>
      </c>
      <c r="C233" s="9" t="s">
        <v>36</v>
      </c>
      <c r="D233" s="9" t="s">
        <v>37</v>
      </c>
      <c r="E233" s="9">
        <v>50</v>
      </c>
      <c r="F233" s="9">
        <v>250</v>
      </c>
    </row>
    <row r="234" spans="1:6" x14ac:dyDescent="0.25">
      <c r="A234" s="9" t="s">
        <v>493</v>
      </c>
      <c r="B234" s="9" t="s">
        <v>494</v>
      </c>
      <c r="C234" s="9" t="s">
        <v>36</v>
      </c>
      <c r="D234" s="9" t="s">
        <v>37</v>
      </c>
      <c r="E234" s="9">
        <v>100</v>
      </c>
      <c r="F234" s="9">
        <v>50</v>
      </c>
    </row>
    <row r="235" spans="1:6" x14ac:dyDescent="0.25">
      <c r="A235" s="9" t="s">
        <v>495</v>
      </c>
      <c r="B235" s="9" t="s">
        <v>496</v>
      </c>
      <c r="C235" s="9" t="s">
        <v>36</v>
      </c>
      <c r="D235" s="9" t="s">
        <v>37</v>
      </c>
      <c r="E235" s="9">
        <v>100</v>
      </c>
      <c r="F235" s="9">
        <v>50</v>
      </c>
    </row>
    <row r="236" spans="1:6" x14ac:dyDescent="0.25">
      <c r="A236" s="9" t="s">
        <v>497</v>
      </c>
      <c r="B236" s="9" t="s">
        <v>498</v>
      </c>
      <c r="C236" s="9" t="s">
        <v>36</v>
      </c>
      <c r="D236" s="9" t="s">
        <v>37</v>
      </c>
      <c r="E236" s="9">
        <v>50</v>
      </c>
      <c r="F236" s="9">
        <v>100</v>
      </c>
    </row>
    <row r="237" spans="1:6" x14ac:dyDescent="0.25">
      <c r="A237" s="9" t="s">
        <v>499</v>
      </c>
      <c r="B237" s="9" t="s">
        <v>500</v>
      </c>
      <c r="C237" s="9" t="s">
        <v>36</v>
      </c>
      <c r="D237" s="9" t="s">
        <v>37</v>
      </c>
      <c r="E237" s="9">
        <v>50</v>
      </c>
      <c r="F237" s="9">
        <v>100</v>
      </c>
    </row>
    <row r="238" spans="1:6" x14ac:dyDescent="0.25">
      <c r="A238" s="9" t="s">
        <v>501</v>
      </c>
      <c r="B238" s="9" t="s">
        <v>502</v>
      </c>
      <c r="C238" s="9" t="s">
        <v>36</v>
      </c>
      <c r="D238" s="9" t="s">
        <v>37</v>
      </c>
      <c r="E238" s="9">
        <v>100</v>
      </c>
      <c r="F238" s="9">
        <v>50</v>
      </c>
    </row>
    <row r="239" spans="1:6" x14ac:dyDescent="0.25">
      <c r="A239" s="9" t="s">
        <v>503</v>
      </c>
      <c r="B239" s="9" t="s">
        <v>504</v>
      </c>
      <c r="C239" s="9" t="s">
        <v>36</v>
      </c>
      <c r="D239" s="9" t="s">
        <v>37</v>
      </c>
      <c r="E239" s="9">
        <v>50</v>
      </c>
      <c r="F239" s="9">
        <v>100</v>
      </c>
    </row>
    <row r="240" spans="1:6" x14ac:dyDescent="0.25">
      <c r="A240" s="9" t="s">
        <v>505</v>
      </c>
      <c r="B240" s="9" t="s">
        <v>506</v>
      </c>
      <c r="C240" s="9" t="s">
        <v>36</v>
      </c>
      <c r="D240" s="9" t="s">
        <v>52</v>
      </c>
      <c r="E240" s="9">
        <v>10</v>
      </c>
      <c r="F240" s="9">
        <v>5</v>
      </c>
    </row>
    <row r="241" spans="1:6" x14ac:dyDescent="0.25">
      <c r="A241" s="9" t="s">
        <v>507</v>
      </c>
      <c r="B241" s="9" t="s">
        <v>508</v>
      </c>
      <c r="C241" s="9" t="s">
        <v>36</v>
      </c>
      <c r="D241" s="9" t="s">
        <v>52</v>
      </c>
      <c r="E241" s="9">
        <v>10</v>
      </c>
      <c r="F241" s="9">
        <v>5</v>
      </c>
    </row>
    <row r="242" spans="1:6" x14ac:dyDescent="0.25">
      <c r="A242" s="9" t="s">
        <v>509</v>
      </c>
      <c r="B242" s="9" t="s">
        <v>510</v>
      </c>
      <c r="C242" s="9" t="s">
        <v>36</v>
      </c>
      <c r="D242" s="9" t="s">
        <v>52</v>
      </c>
      <c r="E242" s="9">
        <v>10</v>
      </c>
      <c r="F242" s="9">
        <v>5</v>
      </c>
    </row>
    <row r="243" spans="1:6" x14ac:dyDescent="0.25">
      <c r="A243" s="9" t="s">
        <v>511</v>
      </c>
      <c r="B243" s="9" t="s">
        <v>512</v>
      </c>
      <c r="C243" s="9" t="s">
        <v>36</v>
      </c>
      <c r="D243" s="9" t="s">
        <v>52</v>
      </c>
      <c r="E243" s="9">
        <v>10</v>
      </c>
      <c r="F243" s="9">
        <v>5</v>
      </c>
    </row>
    <row r="244" spans="1:6" x14ac:dyDescent="0.25">
      <c r="A244" s="9" t="s">
        <v>513</v>
      </c>
      <c r="B244" s="9" t="s">
        <v>514</v>
      </c>
      <c r="C244" s="9" t="s">
        <v>36</v>
      </c>
      <c r="D244" s="9" t="s">
        <v>37</v>
      </c>
      <c r="E244" s="9">
        <v>10</v>
      </c>
      <c r="F244" s="9">
        <v>10</v>
      </c>
    </row>
    <row r="245" spans="1:6" x14ac:dyDescent="0.25">
      <c r="A245" s="9" t="s">
        <v>515</v>
      </c>
      <c r="B245" s="9" t="s">
        <v>516</v>
      </c>
      <c r="C245" s="9" t="s">
        <v>36</v>
      </c>
      <c r="D245" s="9" t="s">
        <v>52</v>
      </c>
      <c r="E245" s="9">
        <v>100</v>
      </c>
      <c r="F245" s="9">
        <v>100</v>
      </c>
    </row>
    <row r="246" spans="1:6" x14ac:dyDescent="0.25">
      <c r="A246" s="9" t="s">
        <v>517</v>
      </c>
      <c r="B246" s="9" t="s">
        <v>518</v>
      </c>
      <c r="C246" s="9" t="s">
        <v>36</v>
      </c>
      <c r="D246" s="9" t="s">
        <v>52</v>
      </c>
      <c r="E246" s="9">
        <v>100</v>
      </c>
      <c r="F246" s="9">
        <v>50</v>
      </c>
    </row>
    <row r="247" spans="1:6" x14ac:dyDescent="0.25">
      <c r="A247" s="9" t="s">
        <v>519</v>
      </c>
      <c r="B247" s="9" t="s">
        <v>520</v>
      </c>
      <c r="C247" s="9" t="s">
        <v>36</v>
      </c>
      <c r="D247" s="9" t="s">
        <v>52</v>
      </c>
      <c r="E247" s="9">
        <v>100</v>
      </c>
      <c r="F247" s="9">
        <v>50</v>
      </c>
    </row>
    <row r="248" spans="1:6" x14ac:dyDescent="0.25">
      <c r="A248" s="9" t="s">
        <v>521</v>
      </c>
      <c r="B248" s="9" t="s">
        <v>522</v>
      </c>
      <c r="C248" s="9" t="s">
        <v>36</v>
      </c>
      <c r="D248" s="9" t="s">
        <v>52</v>
      </c>
      <c r="E248" s="9">
        <v>100</v>
      </c>
      <c r="F248" s="9">
        <v>50</v>
      </c>
    </row>
    <row r="249" spans="1:6" x14ac:dyDescent="0.25">
      <c r="A249" s="9" t="s">
        <v>523</v>
      </c>
      <c r="B249" s="9" t="s">
        <v>524</v>
      </c>
      <c r="C249" s="9" t="s">
        <v>36</v>
      </c>
      <c r="D249" s="9" t="s">
        <v>52</v>
      </c>
      <c r="E249" s="9">
        <v>100</v>
      </c>
      <c r="F249" s="9">
        <v>50</v>
      </c>
    </row>
    <row r="250" spans="1:6" x14ac:dyDescent="0.25">
      <c r="A250" s="9" t="s">
        <v>525</v>
      </c>
      <c r="B250" s="9" t="s">
        <v>526</v>
      </c>
      <c r="C250" s="9" t="s">
        <v>36</v>
      </c>
      <c r="D250" s="9" t="s">
        <v>52</v>
      </c>
      <c r="E250" s="9">
        <v>100</v>
      </c>
      <c r="F250" s="9">
        <v>50</v>
      </c>
    </row>
    <row r="251" spans="1:6" x14ac:dyDescent="0.25">
      <c r="A251" s="9" t="s">
        <v>527</v>
      </c>
      <c r="B251" s="9" t="s">
        <v>528</v>
      </c>
      <c r="C251" s="9" t="s">
        <v>36</v>
      </c>
      <c r="D251" s="9" t="s">
        <v>52</v>
      </c>
      <c r="E251" s="9">
        <v>100</v>
      </c>
      <c r="F251" s="9">
        <v>50</v>
      </c>
    </row>
    <row r="252" spans="1:6" x14ac:dyDescent="0.25">
      <c r="A252" s="9" t="s">
        <v>529</v>
      </c>
      <c r="B252" s="9" t="s">
        <v>530</v>
      </c>
      <c r="C252" s="9" t="s">
        <v>36</v>
      </c>
      <c r="D252" s="9" t="s">
        <v>37</v>
      </c>
      <c r="E252" s="9">
        <v>10</v>
      </c>
      <c r="F252" s="9">
        <v>100</v>
      </c>
    </row>
    <row r="253" spans="1:6" x14ac:dyDescent="0.25">
      <c r="A253" s="9" t="s">
        <v>531</v>
      </c>
      <c r="B253" s="9" t="s">
        <v>532</v>
      </c>
      <c r="C253" s="9" t="s">
        <v>533</v>
      </c>
      <c r="D253" s="9" t="s">
        <v>37</v>
      </c>
      <c r="E253" s="9">
        <v>10</v>
      </c>
      <c r="F253" s="9">
        <v>100</v>
      </c>
    </row>
    <row r="254" spans="1:6" x14ac:dyDescent="0.25">
      <c r="A254" s="9" t="s">
        <v>534</v>
      </c>
      <c r="B254" s="9" t="s">
        <v>535</v>
      </c>
      <c r="C254" s="9" t="s">
        <v>536</v>
      </c>
      <c r="D254" s="9" t="s">
        <v>37</v>
      </c>
      <c r="E254" s="9">
        <v>10</v>
      </c>
      <c r="F254" s="9">
        <v>100</v>
      </c>
    </row>
    <row r="255" spans="1:6" x14ac:dyDescent="0.25">
      <c r="A255" s="9" t="s">
        <v>537</v>
      </c>
      <c r="B255" s="9" t="s">
        <v>538</v>
      </c>
      <c r="C255" s="9" t="s">
        <v>536</v>
      </c>
      <c r="D255" s="9" t="s">
        <v>37</v>
      </c>
      <c r="E255" s="9">
        <v>50</v>
      </c>
      <c r="F255" s="9">
        <v>100</v>
      </c>
    </row>
    <row r="256" spans="1:6" x14ac:dyDescent="0.25">
      <c r="A256" s="9" t="s">
        <v>539</v>
      </c>
      <c r="B256" s="9" t="s">
        <v>540</v>
      </c>
      <c r="C256" s="9" t="s">
        <v>536</v>
      </c>
      <c r="D256" s="9" t="s">
        <v>37</v>
      </c>
      <c r="E256" s="9">
        <v>10</v>
      </c>
      <c r="F256" s="9">
        <v>10</v>
      </c>
    </row>
    <row r="257" spans="1:6" x14ac:dyDescent="0.25">
      <c r="A257" s="9" t="s">
        <v>541</v>
      </c>
      <c r="B257" s="9" t="s">
        <v>542</v>
      </c>
      <c r="C257" s="9" t="s">
        <v>536</v>
      </c>
      <c r="D257" s="9" t="s">
        <v>107</v>
      </c>
      <c r="E257" s="9">
        <v>10</v>
      </c>
      <c r="F257" s="9">
        <v>50</v>
      </c>
    </row>
    <row r="258" spans="1:6" x14ac:dyDescent="0.25">
      <c r="A258" s="9" t="s">
        <v>544</v>
      </c>
      <c r="B258" s="9" t="s">
        <v>548</v>
      </c>
      <c r="C258" s="9" t="s">
        <v>36</v>
      </c>
      <c r="D258" s="9" t="s">
        <v>37</v>
      </c>
      <c r="E258" s="9">
        <v>100</v>
      </c>
      <c r="F258" s="9">
        <v>50</v>
      </c>
    </row>
    <row r="259" spans="1:6" x14ac:dyDescent="0.25">
      <c r="A259" s="9" t="s">
        <v>545</v>
      </c>
      <c r="B259" s="9" t="s">
        <v>549</v>
      </c>
      <c r="C259" s="9" t="s">
        <v>36</v>
      </c>
      <c r="D259" s="9" t="s">
        <v>37</v>
      </c>
      <c r="E259" s="9">
        <v>10</v>
      </c>
      <c r="F259" s="9">
        <v>10</v>
      </c>
    </row>
    <row r="260" spans="1:6" x14ac:dyDescent="0.25">
      <c r="A260" s="9" t="s">
        <v>546</v>
      </c>
      <c r="B260" s="9" t="s">
        <v>356</v>
      </c>
      <c r="C260" s="9" t="s">
        <v>36</v>
      </c>
      <c r="D260" s="9" t="s">
        <v>52</v>
      </c>
      <c r="E260" s="9">
        <v>10</v>
      </c>
      <c r="F260" s="9">
        <v>10</v>
      </c>
    </row>
    <row r="261" spans="1:6" x14ac:dyDescent="0.25">
      <c r="A261" s="9" t="s">
        <v>547</v>
      </c>
      <c r="B261" s="9" t="s">
        <v>550</v>
      </c>
      <c r="C261" s="9" t="s">
        <v>36</v>
      </c>
      <c r="D261" s="9" t="s">
        <v>52</v>
      </c>
      <c r="E261" s="9">
        <v>10</v>
      </c>
      <c r="F261" s="9">
        <v>10</v>
      </c>
    </row>
    <row r="262" spans="1:6" x14ac:dyDescent="0.25">
      <c r="A262" s="9" t="s">
        <v>203</v>
      </c>
      <c r="B262" s="9" t="s">
        <v>551</v>
      </c>
      <c r="C262" s="9" t="s">
        <v>36</v>
      </c>
      <c r="D262" s="9" t="s">
        <v>52</v>
      </c>
      <c r="E262" s="9">
        <v>10</v>
      </c>
      <c r="F262" s="9">
        <v>10</v>
      </c>
    </row>
    <row r="263" spans="1:6" x14ac:dyDescent="0.25">
      <c r="A263" t="s">
        <v>552</v>
      </c>
      <c r="B263" t="s">
        <v>553</v>
      </c>
      <c r="C263" t="s">
        <v>36</v>
      </c>
      <c r="D263" s="9" t="s">
        <v>37</v>
      </c>
      <c r="E263">
        <v>10</v>
      </c>
      <c r="F263">
        <v>250</v>
      </c>
    </row>
    <row r="264" spans="1:6" x14ac:dyDescent="0.25">
      <c r="A264" t="s">
        <v>554</v>
      </c>
      <c r="B264" t="s">
        <v>555</v>
      </c>
      <c r="C264" t="s">
        <v>36</v>
      </c>
      <c r="D264" s="9" t="s">
        <v>37</v>
      </c>
      <c r="E264">
        <v>10</v>
      </c>
      <c r="F264">
        <v>250</v>
      </c>
    </row>
    <row r="265" spans="1:6" x14ac:dyDescent="0.25">
      <c r="A265" t="s">
        <v>556</v>
      </c>
      <c r="B265" t="s">
        <v>557</v>
      </c>
      <c r="C265" t="s">
        <v>36</v>
      </c>
      <c r="D265" s="9" t="s">
        <v>37</v>
      </c>
      <c r="E265">
        <v>10</v>
      </c>
      <c r="F265">
        <v>10</v>
      </c>
    </row>
    <row r="266" spans="1:6" x14ac:dyDescent="0.25">
      <c r="A266" t="s">
        <v>558</v>
      </c>
      <c r="B266" t="s">
        <v>559</v>
      </c>
      <c r="C266" t="s">
        <v>36</v>
      </c>
      <c r="D266" s="9" t="s">
        <v>52</v>
      </c>
      <c r="E266">
        <v>10</v>
      </c>
      <c r="F266">
        <v>10</v>
      </c>
    </row>
    <row r="267" spans="1:6" x14ac:dyDescent="0.25">
      <c r="A267" t="s">
        <v>560</v>
      </c>
      <c r="B267" t="s">
        <v>561</v>
      </c>
      <c r="C267" t="s">
        <v>36</v>
      </c>
      <c r="D267" s="9" t="s">
        <v>107</v>
      </c>
      <c r="E267">
        <v>10</v>
      </c>
      <c r="F267">
        <v>250</v>
      </c>
    </row>
    <row r="268" spans="1:6" x14ac:dyDescent="0.25">
      <c r="A268" t="s">
        <v>562</v>
      </c>
      <c r="B268" t="s">
        <v>563</v>
      </c>
      <c r="C268" t="s">
        <v>36</v>
      </c>
      <c r="D268" s="9" t="s">
        <v>52</v>
      </c>
      <c r="E268">
        <v>50</v>
      </c>
      <c r="F268">
        <v>5</v>
      </c>
    </row>
    <row r="269" spans="1:6" x14ac:dyDescent="0.25">
      <c r="A269" t="s">
        <v>564</v>
      </c>
      <c r="B269" t="s">
        <v>565</v>
      </c>
      <c r="C269" t="s">
        <v>36</v>
      </c>
      <c r="D269" s="9" t="s">
        <v>52</v>
      </c>
      <c r="E269">
        <v>10</v>
      </c>
      <c r="F269">
        <v>10</v>
      </c>
    </row>
    <row r="270" spans="1:6" x14ac:dyDescent="0.25">
      <c r="A270" t="s">
        <v>566</v>
      </c>
      <c r="B270" t="s">
        <v>567</v>
      </c>
      <c r="C270" t="s">
        <v>36</v>
      </c>
      <c r="D270" s="9" t="s">
        <v>52</v>
      </c>
      <c r="E270">
        <v>50</v>
      </c>
      <c r="F270">
        <v>10</v>
      </c>
    </row>
    <row r="271" spans="1:6" x14ac:dyDescent="0.25">
      <c r="A271" t="s">
        <v>568</v>
      </c>
      <c r="B271" t="s">
        <v>569</v>
      </c>
      <c r="C271" t="s">
        <v>36</v>
      </c>
      <c r="D271" s="9" t="s">
        <v>52</v>
      </c>
      <c r="E271">
        <v>50</v>
      </c>
      <c r="F271">
        <v>1</v>
      </c>
    </row>
    <row r="272" spans="1:6" x14ac:dyDescent="0.25">
      <c r="A272" t="s">
        <v>570</v>
      </c>
      <c r="B272" t="s">
        <v>571</v>
      </c>
      <c r="C272" t="s">
        <v>36</v>
      </c>
      <c r="D272" s="9" t="s">
        <v>52</v>
      </c>
      <c r="E272">
        <v>10</v>
      </c>
      <c r="F272">
        <v>1</v>
      </c>
    </row>
    <row r="273" spans="1:6" x14ac:dyDescent="0.25">
      <c r="A273" t="s">
        <v>572</v>
      </c>
      <c r="B273" t="s">
        <v>573</v>
      </c>
      <c r="C273" t="s">
        <v>36</v>
      </c>
      <c r="D273" s="9" t="s">
        <v>52</v>
      </c>
      <c r="E273">
        <v>10</v>
      </c>
      <c r="F273">
        <v>1</v>
      </c>
    </row>
    <row r="274" spans="1:6" x14ac:dyDescent="0.25">
      <c r="A274" t="s">
        <v>574</v>
      </c>
      <c r="B274" t="s">
        <v>575</v>
      </c>
      <c r="C274" t="s">
        <v>36</v>
      </c>
      <c r="D274" s="9" t="s">
        <v>52</v>
      </c>
      <c r="E274">
        <v>5</v>
      </c>
      <c r="F274">
        <v>5</v>
      </c>
    </row>
    <row r="275" spans="1:6" x14ac:dyDescent="0.25">
      <c r="A275" t="s">
        <v>576</v>
      </c>
      <c r="B275" t="s">
        <v>577</v>
      </c>
      <c r="C275" t="s">
        <v>36</v>
      </c>
      <c r="D275" s="9" t="s">
        <v>52</v>
      </c>
      <c r="E275">
        <v>100</v>
      </c>
      <c r="F275">
        <v>5</v>
      </c>
    </row>
    <row r="276" spans="1:6" x14ac:dyDescent="0.25">
      <c r="A276" t="s">
        <v>578</v>
      </c>
      <c r="B276" t="s">
        <v>579</v>
      </c>
      <c r="C276" t="s">
        <v>36</v>
      </c>
      <c r="D276" s="9" t="s">
        <v>52</v>
      </c>
      <c r="E276">
        <v>100</v>
      </c>
      <c r="F276">
        <v>5</v>
      </c>
    </row>
    <row r="277" spans="1:6" x14ac:dyDescent="0.25">
      <c r="A277" t="s">
        <v>580</v>
      </c>
      <c r="B277" t="s">
        <v>581</v>
      </c>
      <c r="C277" t="s">
        <v>36</v>
      </c>
      <c r="D277" s="9" t="s">
        <v>52</v>
      </c>
      <c r="E277">
        <v>100</v>
      </c>
      <c r="F277">
        <v>5</v>
      </c>
    </row>
    <row r="278" spans="1:6" x14ac:dyDescent="0.25">
      <c r="A278" t="s">
        <v>582</v>
      </c>
      <c r="B278" t="s">
        <v>583</v>
      </c>
      <c r="C278" t="s">
        <v>36</v>
      </c>
      <c r="D278" s="9" t="s">
        <v>52</v>
      </c>
      <c r="E278">
        <v>250</v>
      </c>
      <c r="F278">
        <v>5</v>
      </c>
    </row>
    <row r="279" spans="1:6" x14ac:dyDescent="0.25">
      <c r="A279" t="s">
        <v>584</v>
      </c>
      <c r="B279" t="s">
        <v>585</v>
      </c>
      <c r="C279" t="s">
        <v>36</v>
      </c>
      <c r="D279" s="9" t="s">
        <v>52</v>
      </c>
      <c r="E279">
        <v>10</v>
      </c>
      <c r="F279">
        <v>2</v>
      </c>
    </row>
    <row r="280" spans="1:6" x14ac:dyDescent="0.25">
      <c r="A280" t="s">
        <v>586</v>
      </c>
      <c r="B280" t="s">
        <v>587</v>
      </c>
      <c r="C280" t="s">
        <v>536</v>
      </c>
      <c r="D280" s="9" t="s">
        <v>52</v>
      </c>
      <c r="E280">
        <v>100</v>
      </c>
      <c r="F280">
        <v>10</v>
      </c>
    </row>
    <row r="281" spans="1:6" x14ac:dyDescent="0.25">
      <c r="A281" t="s">
        <v>588</v>
      </c>
      <c r="B281" t="s">
        <v>589</v>
      </c>
      <c r="C281" t="s">
        <v>536</v>
      </c>
      <c r="D281" s="9" t="s">
        <v>52</v>
      </c>
      <c r="E281">
        <v>10</v>
      </c>
      <c r="F281">
        <v>10</v>
      </c>
    </row>
    <row r="282" spans="1:6" x14ac:dyDescent="0.25">
      <c r="A282" t="s">
        <v>590</v>
      </c>
      <c r="B282" t="s">
        <v>591</v>
      </c>
      <c r="C282" t="s">
        <v>536</v>
      </c>
      <c r="D282" s="9" t="s">
        <v>52</v>
      </c>
      <c r="E282">
        <v>10</v>
      </c>
      <c r="F282">
        <v>10</v>
      </c>
    </row>
    <row r="283" spans="1:6" x14ac:dyDescent="0.25">
      <c r="A283" t="s">
        <v>592</v>
      </c>
      <c r="B283" t="s">
        <v>593</v>
      </c>
      <c r="C283" t="s">
        <v>536</v>
      </c>
      <c r="D283" s="9" t="s">
        <v>37</v>
      </c>
      <c r="E283">
        <v>50</v>
      </c>
      <c r="F283">
        <v>30</v>
      </c>
    </row>
    <row r="284" spans="1:6" x14ac:dyDescent="0.25">
      <c r="A284" s="9" t="s">
        <v>594</v>
      </c>
      <c r="B284" t="s">
        <v>600</v>
      </c>
      <c r="C284" t="s">
        <v>36</v>
      </c>
      <c r="D284" s="9" t="s">
        <v>37</v>
      </c>
      <c r="E284" s="9">
        <v>1000</v>
      </c>
      <c r="F284" s="9">
        <v>30</v>
      </c>
    </row>
    <row r="285" spans="1:6" x14ac:dyDescent="0.25">
      <c r="A285" s="9" t="s">
        <v>596</v>
      </c>
      <c r="B285" t="s">
        <v>601</v>
      </c>
      <c r="C285" t="s">
        <v>36</v>
      </c>
      <c r="D285" s="9" t="s">
        <v>37</v>
      </c>
      <c r="E285" s="9">
        <v>200</v>
      </c>
      <c r="F285" s="9">
        <v>100</v>
      </c>
    </row>
    <row r="286" spans="1:6" x14ac:dyDescent="0.25">
      <c r="A286" s="9" t="s">
        <v>597</v>
      </c>
      <c r="B286" t="s">
        <v>602</v>
      </c>
      <c r="C286" t="s">
        <v>36</v>
      </c>
      <c r="D286" s="9" t="s">
        <v>52</v>
      </c>
      <c r="E286" s="9">
        <v>200</v>
      </c>
      <c r="F286" s="9">
        <v>100</v>
      </c>
    </row>
    <row r="287" spans="1:6" x14ac:dyDescent="0.25">
      <c r="A287" s="9" t="s">
        <v>595</v>
      </c>
      <c r="B287" t="s">
        <v>603</v>
      </c>
      <c r="C287" t="s">
        <v>36</v>
      </c>
      <c r="D287" s="9" t="s">
        <v>107</v>
      </c>
      <c r="E287" s="9">
        <v>200</v>
      </c>
      <c r="F287" s="9">
        <v>100</v>
      </c>
    </row>
    <row r="288" spans="1:6" x14ac:dyDescent="0.25">
      <c r="A288" s="9" t="s">
        <v>598</v>
      </c>
      <c r="B288" t="s">
        <v>604</v>
      </c>
      <c r="C288" t="s">
        <v>36</v>
      </c>
      <c r="D288" s="9" t="s">
        <v>52</v>
      </c>
      <c r="E288" s="9">
        <v>25</v>
      </c>
      <c r="F288" s="9">
        <v>60</v>
      </c>
    </row>
    <row r="289" spans="1:6" x14ac:dyDescent="0.25">
      <c r="A289" s="9" t="s">
        <v>599</v>
      </c>
      <c r="B289" t="s">
        <v>605</v>
      </c>
      <c r="C289" t="s">
        <v>36</v>
      </c>
      <c r="D289" s="9" t="s">
        <v>52</v>
      </c>
      <c r="E289" s="9">
        <v>100</v>
      </c>
      <c r="F289" s="9">
        <v>80</v>
      </c>
    </row>
    <row r="781" spans="1:1" x14ac:dyDescent="0.25">
      <c r="A781" s="21"/>
    </row>
  </sheetData>
  <pageMargins left="0.7" right="0.7" top="0.75" bottom="0.75" header="0.3" footer="0.3"/>
  <pageSetup paperSize="9" orientation="portrait" copies="0" r:id="rId1"/>
  <headerFooter>
    <oddFooter>&amp;C&amp;1#&amp;"Calibri"&amp;10&amp;K000000Internal</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Disclaimer</vt:lpstr>
      <vt:lpstr>Trade at Index Close</vt:lpstr>
      <vt:lpstr>description</vt:lpstr>
      <vt:lpstr>EFP-I Quanto Futures</vt:lpstr>
      <vt:lpstr>EFP-I Total Return Futures</vt:lpstr>
      <vt:lpstr>EFP-I Share&amp;ETF</vt:lpstr>
      <vt:lpstr>Parameter - 20250114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Tobias Ehinger</dc:creator>
  <cp:keywords/>
  <dc:description/>
  <cp:lastModifiedBy>Tobias Ehinger</cp:lastModifiedBy>
  <cp:revision/>
  <dcterms:created xsi:type="dcterms:W3CDTF">2023-02-22T15:22:30Z</dcterms:created>
  <dcterms:modified xsi:type="dcterms:W3CDTF">2025-01-28T09:30:28Z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e952e98-911c-4aff-840a-f71bc6baaf7f_Enabled">
    <vt:lpwstr>true</vt:lpwstr>
  </property>
  <property fmtid="{D5CDD505-2E9C-101B-9397-08002B2CF9AE}" pid="3" name="MSIP_Label_2e952e98-911c-4aff-840a-f71bc6baaf7f_SetDate">
    <vt:lpwstr>2023-02-23T09:50:00Z</vt:lpwstr>
  </property>
  <property fmtid="{D5CDD505-2E9C-101B-9397-08002B2CF9AE}" pid="4" name="MSIP_Label_2e952e98-911c-4aff-840a-f71bc6baaf7f_Method">
    <vt:lpwstr>Standard</vt:lpwstr>
  </property>
  <property fmtid="{D5CDD505-2E9C-101B-9397-08002B2CF9AE}" pid="5" name="MSIP_Label_2e952e98-911c-4aff-840a-f71bc6baaf7f_Name">
    <vt:lpwstr>2e952e98-911c-4aff-840a-f71bc6baaf7f</vt:lpwstr>
  </property>
  <property fmtid="{D5CDD505-2E9C-101B-9397-08002B2CF9AE}" pid="6" name="MSIP_Label_2e952e98-911c-4aff-840a-f71bc6baaf7f_SiteId">
    <vt:lpwstr>e00ddcdf-1e0f-4be5-a37a-894a4731986a</vt:lpwstr>
  </property>
  <property fmtid="{D5CDD505-2E9C-101B-9397-08002B2CF9AE}" pid="7" name="MSIP_Label_2e952e98-911c-4aff-840a-f71bc6baaf7f_ActionId">
    <vt:lpwstr>82479992-ebfc-47f0-bcb4-bbecd33d60aa</vt:lpwstr>
  </property>
  <property fmtid="{D5CDD505-2E9C-101B-9397-08002B2CF9AE}" pid="8" name="MSIP_Label_2e952e98-911c-4aff-840a-f71bc6baaf7f_ContentBits">
    <vt:lpwstr>2</vt:lpwstr>
  </property>
</Properties>
</file>